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66925"/>
  <mc:AlternateContent xmlns:mc="http://schemas.openxmlformats.org/markup-compatibility/2006">
    <mc:Choice Requires="x15">
      <x15ac:absPath xmlns:x15ac="http://schemas.microsoft.com/office/spreadsheetml/2010/11/ac" url="C:\Users\坂本\Desktop\Web\brandnew\e-conservation\"/>
    </mc:Choice>
  </mc:AlternateContent>
  <xr:revisionPtr revIDLastSave="0" documentId="13_ncr:1_{A1EA877F-77B8-4765-84FF-67246393E642}" xr6:coauthVersionLast="31" xr6:coauthVersionMax="31" xr10:uidLastSave="{00000000-0000-0000-0000-000000000000}"/>
  <bookViews>
    <workbookView xWindow="0" yWindow="0" windowWidth="20496" windowHeight="7440" activeTab="1" xr2:uid="{00000000-000D-0000-FFFF-FFFF00000000}"/>
  </bookViews>
  <sheets>
    <sheet name="1枚目" sheetId="2" r:id="rId1"/>
    <sheet name="2枚目" sheetId="3" r:id="rId2"/>
  </sheets>
  <definedNames>
    <definedName name="_xlnm.Print_Area" localSheetId="0">'1枚目'!$A$1:$H$49</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8" i="3" l="1"/>
  <c r="K37" i="3"/>
  <c r="K32" i="3"/>
  <c r="K31" i="3"/>
  <c r="K26" i="3"/>
  <c r="K25" i="3"/>
  <c r="K20" i="3"/>
  <c r="K19" i="3"/>
  <c r="K14" i="3"/>
  <c r="K13" i="3"/>
  <c r="K8" i="3"/>
  <c r="K7" i="3"/>
  <c r="K9" i="3" s="1"/>
  <c r="D43" i="2"/>
  <c r="D44" i="2"/>
  <c r="F29" i="2"/>
  <c r="F21" i="2"/>
  <c r="F22" i="2"/>
  <c r="F23" i="2"/>
  <c r="F24" i="2"/>
  <c r="F25" i="2"/>
  <c r="F26" i="2"/>
  <c r="F27" i="2"/>
  <c r="F28" i="2"/>
  <c r="F20" i="2"/>
  <c r="K21" i="3" l="1"/>
  <c r="K15" i="3" l="1"/>
  <c r="K27" i="3"/>
  <c r="K33" i="3"/>
  <c r="K39" i="3"/>
  <c r="E28" i="2"/>
  <c r="E27" i="2"/>
  <c r="E26" i="2"/>
  <c r="E25" i="2"/>
  <c r="E24" i="2"/>
  <c r="D29" i="2"/>
  <c r="C29" i="2"/>
  <c r="E29" i="2" l="1"/>
</calcChain>
</file>

<file path=xl/sharedStrings.xml><?xml version="1.0" encoding="utf-8"?>
<sst xmlns="http://schemas.openxmlformats.org/spreadsheetml/2006/main" count="133" uniqueCount="60">
  <si>
    <t>対象となる機器名</t>
    <rPh sb="0" eb="2">
      <t>タイショウ</t>
    </rPh>
    <rPh sb="5" eb="7">
      <t>キキ</t>
    </rPh>
    <rPh sb="7" eb="8">
      <t>メイ</t>
    </rPh>
    <phoneticPr fontId="1"/>
  </si>
  <si>
    <t>合計</t>
    <rPh sb="0" eb="2">
      <t>ゴウケイ</t>
    </rPh>
    <phoneticPr fontId="1"/>
  </si>
  <si>
    <t>(Ｄ)削減率(％）</t>
    <rPh sb="3" eb="5">
      <t>サクゲン</t>
    </rPh>
    <rPh sb="5" eb="6">
      <t>リツ</t>
    </rPh>
    <phoneticPr fontId="1"/>
  </si>
  <si>
    <t>モーター効率</t>
    <rPh sb="4" eb="6">
      <t>コウリツ</t>
    </rPh>
    <phoneticPr fontId="1"/>
  </si>
  <si>
    <t>×</t>
    <phoneticPr fontId="1"/>
  </si>
  <si>
    <t>× 100</t>
    <phoneticPr fontId="1"/>
  </si>
  <si>
    <t>／</t>
    <phoneticPr fontId="1"/>
  </si>
  <si>
    <t>ブロワ出力(kW)</t>
    <rPh sb="3" eb="5">
      <t>シュツリョク</t>
    </rPh>
    <phoneticPr fontId="1"/>
  </si>
  <si>
    <t>1日の稼働時間(h/日)</t>
    <rPh sb="1" eb="2">
      <t>ニチ</t>
    </rPh>
    <rPh sb="3" eb="5">
      <t>カドウ</t>
    </rPh>
    <rPh sb="5" eb="7">
      <t>ジカン</t>
    </rPh>
    <rPh sb="10" eb="11">
      <t>ニチ</t>
    </rPh>
    <phoneticPr fontId="1"/>
  </si>
  <si>
    <t>＝</t>
    <phoneticPr fontId="1"/>
  </si>
  <si>
    <t>× 100</t>
    <phoneticPr fontId="1"/>
  </si>
  <si>
    <t>ポンプ出力(kW)</t>
    <rPh sb="3" eb="5">
      <t>シュツリョク</t>
    </rPh>
    <phoneticPr fontId="1"/>
  </si>
  <si>
    <t>負荷率</t>
    <rPh sb="0" eb="2">
      <t>フカ</t>
    </rPh>
    <rPh sb="2" eb="3">
      <t>リツ</t>
    </rPh>
    <phoneticPr fontId="1"/>
  </si>
  <si>
    <t>／ 100</t>
    <phoneticPr fontId="1"/>
  </si>
  <si>
    <t>／</t>
    <phoneticPr fontId="1"/>
  </si>
  <si>
    <t>×</t>
    <phoneticPr fontId="1"/>
  </si>
  <si>
    <t>一定ではない為、本事業においては平均値として一律0.0005で計算する。</t>
    <rPh sb="0" eb="2">
      <t>イッテイ</t>
    </rPh>
    <rPh sb="6" eb="7">
      <t>タメ</t>
    </rPh>
    <rPh sb="8" eb="9">
      <t>ホン</t>
    </rPh>
    <rPh sb="9" eb="11">
      <t>ジギョウ</t>
    </rPh>
    <rPh sb="16" eb="19">
      <t>ヘイキンチ</t>
    </rPh>
    <rPh sb="22" eb="24">
      <t>イチリツ</t>
    </rPh>
    <rPh sb="31" eb="33">
      <t>ケイサン</t>
    </rPh>
    <phoneticPr fontId="1"/>
  </si>
  <si>
    <r>
      <t>5)水中ブロワ(</t>
    </r>
    <r>
      <rPr>
        <b/>
        <sz val="10"/>
        <color theme="1"/>
        <rFont val="游ゴシック"/>
        <family val="3"/>
        <charset val="128"/>
        <scheme val="minor"/>
      </rPr>
      <t>メーカー名・品番</t>
    </r>
    <r>
      <rPr>
        <b/>
        <sz val="11"/>
        <color theme="1"/>
        <rFont val="游ゴシック"/>
        <family val="3"/>
        <charset val="128"/>
        <scheme val="minor"/>
      </rPr>
      <t>：　　　　　　・　　　　　　　→　　　　　　　・　　　　　　　　）</t>
    </r>
    <rPh sb="2" eb="4">
      <t>スイチュウ</t>
    </rPh>
    <phoneticPr fontId="1"/>
  </si>
  <si>
    <r>
      <t>3)調整ポンプ(</t>
    </r>
    <r>
      <rPr>
        <b/>
        <sz val="10"/>
        <color theme="1"/>
        <rFont val="游ゴシック"/>
        <family val="3"/>
        <charset val="128"/>
        <scheme val="minor"/>
      </rPr>
      <t>メーカー名・品番</t>
    </r>
    <r>
      <rPr>
        <b/>
        <sz val="12"/>
        <color theme="1"/>
        <rFont val="游ゴシック"/>
        <family val="3"/>
        <charset val="128"/>
        <scheme val="minor"/>
      </rPr>
      <t>：　　　　　　・　　　　　　→　 　　　　　・　　　　　　　）</t>
    </r>
    <rPh sb="2" eb="4">
      <t>チョウセイ</t>
    </rPh>
    <phoneticPr fontId="1"/>
  </si>
  <si>
    <r>
      <t>2)原水ポンプ(</t>
    </r>
    <r>
      <rPr>
        <b/>
        <sz val="10"/>
        <color theme="1"/>
        <rFont val="游ゴシック"/>
        <family val="3"/>
        <charset val="128"/>
        <scheme val="minor"/>
      </rPr>
      <t>メーカー名・品番</t>
    </r>
    <r>
      <rPr>
        <b/>
        <sz val="12"/>
        <color theme="1"/>
        <rFont val="游ゴシック"/>
        <family val="3"/>
        <charset val="128"/>
        <scheme val="minor"/>
      </rPr>
      <t>：　　　　　　・　　　　　　→　　　　　　・ 　　　　　　　）</t>
    </r>
    <rPh sb="2" eb="4">
      <t>ゲンスイ</t>
    </rPh>
    <phoneticPr fontId="1"/>
  </si>
  <si>
    <r>
      <t>1)ブロワ　　　(</t>
    </r>
    <r>
      <rPr>
        <b/>
        <sz val="10"/>
        <color theme="1"/>
        <rFont val="游ゴシック"/>
        <family val="3"/>
        <charset val="128"/>
        <scheme val="minor"/>
      </rPr>
      <t>メーカー名・品番</t>
    </r>
    <r>
      <rPr>
        <b/>
        <sz val="12"/>
        <color theme="1"/>
        <rFont val="游ゴシック"/>
        <family val="3"/>
        <charset val="128"/>
        <scheme val="minor"/>
      </rPr>
      <t>：　　　　　・　　　　　　→　　　　　　・ 　　　　　　　）</t>
    </r>
    <phoneticPr fontId="1"/>
  </si>
  <si>
    <r>
      <rPr>
        <b/>
        <sz val="12"/>
        <color theme="1"/>
        <rFont val="游ゴシック"/>
        <family val="3"/>
        <charset val="128"/>
        <scheme val="minor"/>
      </rPr>
      <t>4)放流ポンプ</t>
    </r>
    <r>
      <rPr>
        <b/>
        <sz val="11"/>
        <color theme="1"/>
        <rFont val="游ゴシック"/>
        <family val="3"/>
        <charset val="128"/>
        <scheme val="minor"/>
      </rPr>
      <t>(</t>
    </r>
    <r>
      <rPr>
        <b/>
        <sz val="10"/>
        <color theme="1"/>
        <rFont val="游ゴシック"/>
        <family val="3"/>
        <charset val="128"/>
        <scheme val="minor"/>
      </rPr>
      <t>メーカー名・品番</t>
    </r>
    <r>
      <rPr>
        <b/>
        <sz val="11"/>
        <color theme="1"/>
        <rFont val="游ゴシック"/>
        <family val="3"/>
        <charset val="128"/>
        <scheme val="minor"/>
      </rPr>
      <t>：　　　　　　・　　　　　　 →　  　　　 　　・　　　　　　 　　）</t>
    </r>
    <rPh sb="2" eb="4">
      <t>ホウリュウ</t>
    </rPh>
    <phoneticPr fontId="1"/>
  </si>
  <si>
    <t>二酸化炭素排出削減量計算書</t>
    <rPh sb="0" eb="3">
      <t>ニサンカ</t>
    </rPh>
    <rPh sb="3" eb="5">
      <t>タンソ</t>
    </rPh>
    <rPh sb="5" eb="7">
      <t>ハイシュツ</t>
    </rPh>
    <rPh sb="7" eb="10">
      <t>サクゲンリョウ</t>
    </rPh>
    <rPh sb="10" eb="13">
      <t>ケイサンショ</t>
    </rPh>
    <phoneticPr fontId="1"/>
  </si>
  <si>
    <t>の合計値に実排出係数(別紙「電気事業者別排出係数」:環境省公示)を掛け合わせる事で算出する。</t>
    <rPh sb="3" eb="4">
      <t>アタイ</t>
    </rPh>
    <rPh sb="5" eb="6">
      <t>ジツ</t>
    </rPh>
    <rPh sb="6" eb="8">
      <t>ハイシュツ</t>
    </rPh>
    <rPh sb="8" eb="10">
      <t>ケイスウ</t>
    </rPh>
    <rPh sb="11" eb="12">
      <t>ベツ</t>
    </rPh>
    <rPh sb="12" eb="13">
      <t>シ</t>
    </rPh>
    <rPh sb="26" eb="28">
      <t>カンキョウ</t>
    </rPh>
    <rPh sb="28" eb="29">
      <t>ショウ</t>
    </rPh>
    <rPh sb="29" eb="30">
      <t>コウ</t>
    </rPh>
    <rPh sb="30" eb="31">
      <t>ジ</t>
    </rPh>
    <rPh sb="33" eb="34">
      <t>カ</t>
    </rPh>
    <rPh sb="35" eb="36">
      <t>ア</t>
    </rPh>
    <rPh sb="39" eb="40">
      <t>コト</t>
    </rPh>
    <rPh sb="41" eb="43">
      <t>サンシュツ</t>
    </rPh>
    <phoneticPr fontId="1"/>
  </si>
  <si>
    <t>2. 平成　　年度 二酸化炭素排出削減量</t>
    <rPh sb="3" eb="5">
      <t>ヘイセイ</t>
    </rPh>
    <rPh sb="7" eb="9">
      <t>ネンド</t>
    </rPh>
    <rPh sb="10" eb="13">
      <t>ニサンカ</t>
    </rPh>
    <rPh sb="13" eb="15">
      <t>タンソ</t>
    </rPh>
    <rPh sb="15" eb="17">
      <t>ハイシュツ</t>
    </rPh>
    <rPh sb="17" eb="20">
      <t>サクゲンリョウ</t>
    </rPh>
    <phoneticPr fontId="1"/>
  </si>
  <si>
    <t>1. 平成　　年度 消費電力削減量</t>
    <rPh sb="3" eb="5">
      <t>ヘイセイ</t>
    </rPh>
    <rPh sb="7" eb="9">
      <t>ネンド</t>
    </rPh>
    <rPh sb="10" eb="12">
      <t>ショウヒ</t>
    </rPh>
    <rPh sb="12" eb="14">
      <t>デンリョク</t>
    </rPh>
    <rPh sb="14" eb="16">
      <t>サクゲン</t>
    </rPh>
    <rPh sb="16" eb="17">
      <t>リョウ</t>
    </rPh>
    <phoneticPr fontId="1"/>
  </si>
  <si>
    <t>(シート「2枚目」で各々算定)を以下の表(「1.平成　　年度 消費電力削減量」)に記入し、それら</t>
    <rPh sb="10" eb="12">
      <t>オノオノ</t>
    </rPh>
    <rPh sb="12" eb="14">
      <t>サンテイ</t>
    </rPh>
    <rPh sb="19" eb="20">
      <t>ヒョウ</t>
    </rPh>
    <rPh sb="24" eb="26">
      <t>ヘイセイ</t>
    </rPh>
    <rPh sb="28" eb="30">
      <t>ネンド</t>
    </rPh>
    <rPh sb="31" eb="33">
      <t>ショウヒ</t>
    </rPh>
    <rPh sb="33" eb="35">
      <t>デンリョク</t>
    </rPh>
    <rPh sb="35" eb="37">
      <t>サクゲン</t>
    </rPh>
    <rPh sb="37" eb="38">
      <t>リョウ</t>
    </rPh>
    <rPh sb="41" eb="43">
      <t>キニュウ</t>
    </rPh>
    <phoneticPr fontId="1"/>
  </si>
  <si>
    <t>二酸化炭素排出削減量は以下の式で算出する。</t>
    <rPh sb="0" eb="3">
      <t>ニサンカ</t>
    </rPh>
    <rPh sb="3" eb="5">
      <t>タンソ</t>
    </rPh>
    <rPh sb="5" eb="7">
      <t>ハイシュツ</t>
    </rPh>
    <rPh sb="7" eb="10">
      <t>サクゲンリョウ</t>
    </rPh>
    <rPh sb="11" eb="13">
      <t>イカ</t>
    </rPh>
    <rPh sb="14" eb="15">
      <t>シキ</t>
    </rPh>
    <rPh sb="16" eb="18">
      <t>サンシュツ</t>
    </rPh>
    <phoneticPr fontId="1"/>
  </si>
  <si>
    <t>但し、実排出係数は『電気事業者別排出係数(特定排出者の温室効果ガス排出量算定用)</t>
    <rPh sb="0" eb="1">
      <t>タダ</t>
    </rPh>
    <rPh sb="21" eb="23">
      <t>トクテイ</t>
    </rPh>
    <rPh sb="23" eb="25">
      <t>ハイシュツ</t>
    </rPh>
    <rPh sb="25" eb="26">
      <t>シャ</t>
    </rPh>
    <rPh sb="27" eb="29">
      <t>オンシツ</t>
    </rPh>
    <rPh sb="29" eb="31">
      <t>コウカ</t>
    </rPh>
    <rPh sb="33" eb="35">
      <t>ハイシュツ</t>
    </rPh>
    <rPh sb="35" eb="36">
      <t>リョウ</t>
    </rPh>
    <rPh sb="36" eb="38">
      <t>サンテイ</t>
    </rPh>
    <rPh sb="38" eb="39">
      <t>ヨウ</t>
    </rPh>
    <phoneticPr fontId="1"/>
  </si>
  <si>
    <t>～平成27年度実績-平成28年12月27日公表』より引用される数値だが、条件によって</t>
    <rPh sb="1" eb="3">
      <t>ヘイセイ</t>
    </rPh>
    <rPh sb="5" eb="7">
      <t>ネンド</t>
    </rPh>
    <rPh sb="7" eb="9">
      <t>ジッセキ</t>
    </rPh>
    <rPh sb="10" eb="12">
      <t>ヘイセイ</t>
    </rPh>
    <rPh sb="14" eb="15">
      <t>ネン</t>
    </rPh>
    <rPh sb="17" eb="18">
      <t>ガツ</t>
    </rPh>
    <rPh sb="20" eb="21">
      <t>ヒ</t>
    </rPh>
    <rPh sb="21" eb="23">
      <t>コウヒョウ</t>
    </rPh>
    <rPh sb="26" eb="28">
      <t>インヨウ</t>
    </rPh>
    <rPh sb="31" eb="33">
      <t>スウチ</t>
    </rPh>
    <rPh sb="36" eb="38">
      <t>ジョウケン</t>
    </rPh>
    <phoneticPr fontId="1"/>
  </si>
  <si>
    <t>×</t>
    <phoneticPr fontId="1"/>
  </si>
  <si>
    <t>=</t>
    <phoneticPr fontId="1"/>
  </si>
  <si>
    <t>平成　年度 二酸化炭素排出削減量＝</t>
    <phoneticPr fontId="1"/>
  </si>
  <si>
    <t xml:space="preserve">×   実排出係数(t-CO2/kWh) </t>
    <phoneticPr fontId="1"/>
  </si>
  <si>
    <t>(Ａ)平成29年度改善前消費電力量（kWh/年)</t>
    <rPh sb="3" eb="5">
      <t>ヘイセイ</t>
    </rPh>
    <rPh sb="7" eb="9">
      <t>ネンド</t>
    </rPh>
    <rPh sb="9" eb="11">
      <t>カイゼン</t>
    </rPh>
    <rPh sb="11" eb="12">
      <t>マエ</t>
    </rPh>
    <rPh sb="12" eb="14">
      <t>ショウヒ</t>
    </rPh>
    <rPh sb="14" eb="16">
      <t>デンリョク</t>
    </rPh>
    <rPh sb="16" eb="17">
      <t>リョウ</t>
    </rPh>
    <rPh sb="22" eb="23">
      <t>ネン</t>
    </rPh>
    <phoneticPr fontId="1"/>
  </si>
  <si>
    <t>(Ｂ)平成  年度 消費電力量（kWh/年)</t>
    <rPh sb="3" eb="5">
      <t>ヘイセイ</t>
    </rPh>
    <rPh sb="7" eb="9">
      <t>ネンド</t>
    </rPh>
    <rPh sb="10" eb="12">
      <t>ショウヒ</t>
    </rPh>
    <rPh sb="12" eb="14">
      <t>デンリョク</t>
    </rPh>
    <rPh sb="14" eb="15">
      <t>リョウ</t>
    </rPh>
    <rPh sb="20" eb="21">
      <t>ネン</t>
    </rPh>
    <phoneticPr fontId="1"/>
  </si>
  <si>
    <t>(Ｃ)平成  年度 消費電力削減量（kWh/年)</t>
    <rPh sb="3" eb="5">
      <t>ヘイセイ</t>
    </rPh>
    <rPh sb="7" eb="9">
      <t>ネンド</t>
    </rPh>
    <rPh sb="10" eb="12">
      <t>ショウヒ</t>
    </rPh>
    <rPh sb="12" eb="14">
      <t>デンリョク</t>
    </rPh>
    <rPh sb="14" eb="16">
      <t>サクゲン</t>
    </rPh>
    <rPh sb="16" eb="17">
      <t>リョウ</t>
    </rPh>
    <rPh sb="22" eb="23">
      <t>ネン</t>
    </rPh>
    <phoneticPr fontId="1"/>
  </si>
  <si>
    <t>平成　　年度 二酸化炭素排出削減量の算出について</t>
    <rPh sb="0" eb="2">
      <t>ヘイセイ</t>
    </rPh>
    <rPh sb="4" eb="6">
      <t>ネンド</t>
    </rPh>
    <rPh sb="7" eb="10">
      <t>ニサンカ</t>
    </rPh>
    <rPh sb="10" eb="12">
      <t>タンソ</t>
    </rPh>
    <rPh sb="12" eb="14">
      <t>ハイシュツ</t>
    </rPh>
    <rPh sb="14" eb="16">
      <t>サクゲン</t>
    </rPh>
    <rPh sb="16" eb="17">
      <t>リョウ</t>
    </rPh>
    <rPh sb="18" eb="20">
      <t>サンシュツ</t>
    </rPh>
    <phoneticPr fontId="1"/>
  </si>
  <si>
    <t>１－(A)</t>
    <phoneticPr fontId="1"/>
  </si>
  <si>
    <t>１－(B)</t>
    <phoneticPr fontId="1"/>
  </si>
  <si>
    <t>消費電力削減量＝</t>
    <phoneticPr fontId="1"/>
  </si>
  <si>
    <t>消費電力削減量＝</t>
    <rPh sb="0" eb="2">
      <t>ショウヒ</t>
    </rPh>
    <rPh sb="2" eb="4">
      <t>デンリョク</t>
    </rPh>
    <rPh sb="4" eb="7">
      <t>サクゲンリョウ</t>
    </rPh>
    <phoneticPr fontId="1"/>
  </si>
  <si>
    <t>3. 平成　　年度 消費電力量算定根拠</t>
    <rPh sb="3" eb="5">
      <t>ヘイセイ</t>
    </rPh>
    <rPh sb="7" eb="9">
      <t>ネンド</t>
    </rPh>
    <rPh sb="10" eb="12">
      <t>ショウヒ</t>
    </rPh>
    <rPh sb="12" eb="15">
      <t>デンリョクリョウ</t>
    </rPh>
    <rPh sb="15" eb="17">
      <t>サンテイ</t>
    </rPh>
    <rPh sb="17" eb="19">
      <t>コンキョ</t>
    </rPh>
    <phoneticPr fontId="1"/>
  </si>
  <si>
    <t>（ (A)列、(B)列の数値は共に「3. 平成 　年度 消費電力量算定根拠」から算出)</t>
    <rPh sb="5" eb="6">
      <t>レツ</t>
    </rPh>
    <rPh sb="10" eb="11">
      <t>レツ</t>
    </rPh>
    <rPh sb="12" eb="14">
      <t>スウチ</t>
    </rPh>
    <rPh sb="15" eb="16">
      <t>トモ</t>
    </rPh>
    <rPh sb="21" eb="23">
      <t>ヘイセイ</t>
    </rPh>
    <rPh sb="25" eb="27">
      <t>ネンド</t>
    </rPh>
    <rPh sb="28" eb="30">
      <t>ショウヒ</t>
    </rPh>
    <rPh sb="30" eb="32">
      <t>デンリョク</t>
    </rPh>
    <rPh sb="32" eb="33">
      <t>リョウ</t>
    </rPh>
    <rPh sb="33" eb="35">
      <t>サンテイ</t>
    </rPh>
    <rPh sb="35" eb="37">
      <t>コンキョ</t>
    </rPh>
    <rPh sb="40" eb="42">
      <t>サンシュツ</t>
    </rPh>
    <phoneticPr fontId="1"/>
  </si>
  <si>
    <r>
      <t>6)その他　 　(</t>
    </r>
    <r>
      <rPr>
        <b/>
        <sz val="10"/>
        <color theme="1"/>
        <rFont val="游ゴシック"/>
        <family val="3"/>
        <charset val="128"/>
        <scheme val="minor"/>
      </rPr>
      <t>メーカー名・品番</t>
    </r>
    <r>
      <rPr>
        <b/>
        <sz val="11"/>
        <color theme="1"/>
        <rFont val="游ゴシック"/>
        <family val="3"/>
        <charset val="128"/>
        <scheme val="minor"/>
      </rPr>
      <t>：　　　　　　・　　　 　 　 　→　　　　 　　　・　　 　　　　　 ）</t>
    </r>
    <rPh sb="4" eb="5">
      <t>ホカ</t>
    </rPh>
    <phoneticPr fontId="1"/>
  </si>
  <si>
    <t>１.－(A)</t>
    <phoneticPr fontId="1"/>
  </si>
  <si>
    <t>１.－(B)</t>
    <phoneticPr fontId="1"/>
  </si>
  <si>
    <t>日数
(日/年度)</t>
    <rPh sb="0" eb="2">
      <t>ニッスウ</t>
    </rPh>
    <rPh sb="4" eb="5">
      <t>ヒ</t>
    </rPh>
    <rPh sb="6" eb="7">
      <t>ネン</t>
    </rPh>
    <rPh sb="7" eb="8">
      <t>ド</t>
    </rPh>
    <phoneticPr fontId="1"/>
  </si>
  <si>
    <t>消費電力量(kWh/年度)</t>
    <rPh sb="0" eb="2">
      <t>ショウヒ</t>
    </rPh>
    <rPh sb="2" eb="5">
      <t>デンリョクリョウ</t>
    </rPh>
    <rPh sb="10" eb="11">
      <t>ネン</t>
    </rPh>
    <rPh sb="11" eb="12">
      <t>ド</t>
    </rPh>
    <phoneticPr fontId="1"/>
  </si>
  <si>
    <t>消費電力量(kWh/年度)</t>
    <rPh sb="0" eb="2">
      <t>ショウヒ</t>
    </rPh>
    <rPh sb="2" eb="4">
      <t>デンリョク</t>
    </rPh>
    <rPh sb="4" eb="5">
      <t>リョウ</t>
    </rPh>
    <rPh sb="10" eb="11">
      <t>ネン</t>
    </rPh>
    <rPh sb="11" eb="12">
      <t>ド</t>
    </rPh>
    <phoneticPr fontId="1"/>
  </si>
  <si>
    <t>日数
(日/年度)</t>
    <rPh sb="0" eb="2">
      <t>ニッスウ</t>
    </rPh>
    <rPh sb="4" eb="5">
      <t>ヒ</t>
    </rPh>
    <rPh sb="6" eb="8">
      <t>ネンド</t>
    </rPh>
    <phoneticPr fontId="1"/>
  </si>
  <si>
    <t>(t-CO2/年度)</t>
    <rPh sb="7" eb="8">
      <t>ネン</t>
    </rPh>
    <rPh sb="8" eb="9">
      <t>ド</t>
    </rPh>
    <phoneticPr fontId="1"/>
  </si>
  <si>
    <t>平成　　年度 二酸化炭素排出削減量(t-CO2/年度)＝  平成　　年度 消費電力削減量(kWh/年度)</t>
    <rPh sb="0" eb="2">
      <t>ヘイセイ</t>
    </rPh>
    <rPh sb="4" eb="6">
      <t>ネンド</t>
    </rPh>
    <rPh sb="7" eb="10">
      <t>ニサンカ</t>
    </rPh>
    <rPh sb="10" eb="12">
      <t>タンソ</t>
    </rPh>
    <rPh sb="12" eb="14">
      <t>ハイシュツ</t>
    </rPh>
    <rPh sb="14" eb="17">
      <t>サクゲンリョウ</t>
    </rPh>
    <rPh sb="24" eb="25">
      <t>ネン</t>
    </rPh>
    <rPh sb="25" eb="26">
      <t>ド</t>
    </rPh>
    <rPh sb="30" eb="32">
      <t>ヘイセイ</t>
    </rPh>
    <rPh sb="34" eb="36">
      <t>ネンド</t>
    </rPh>
    <rPh sb="37" eb="39">
      <t>ショウヒ</t>
    </rPh>
    <rPh sb="39" eb="41">
      <t>デンリョク</t>
    </rPh>
    <rPh sb="41" eb="44">
      <t>サクゲンリョウ</t>
    </rPh>
    <rPh sb="49" eb="50">
      <t>ネン</t>
    </rPh>
    <rPh sb="50" eb="51">
      <t>ド</t>
    </rPh>
    <phoneticPr fontId="1"/>
  </si>
  <si>
    <t>二酸化炭素排出削減量(t-CO2/年度)の算出は、事業対象の各機器毎に消費電力削減量(kwh/年度)</t>
    <rPh sb="0" eb="3">
      <t>ニサンカ</t>
    </rPh>
    <rPh sb="3" eb="5">
      <t>タンソ</t>
    </rPh>
    <rPh sb="5" eb="7">
      <t>ハイシュツ</t>
    </rPh>
    <rPh sb="7" eb="9">
      <t>サクゲン</t>
    </rPh>
    <rPh sb="9" eb="10">
      <t>リョウ</t>
    </rPh>
    <rPh sb="18" eb="19">
      <t>ド</t>
    </rPh>
    <rPh sb="21" eb="23">
      <t>サンシュツ</t>
    </rPh>
    <rPh sb="25" eb="27">
      <t>ジギョウ</t>
    </rPh>
    <rPh sb="27" eb="29">
      <t>タイショウ</t>
    </rPh>
    <rPh sb="30" eb="31">
      <t>カク</t>
    </rPh>
    <rPh sb="31" eb="34">
      <t>キキゴト</t>
    </rPh>
    <rPh sb="35" eb="37">
      <t>ショウヒ</t>
    </rPh>
    <rPh sb="37" eb="39">
      <t>デンリョク</t>
    </rPh>
    <rPh sb="39" eb="41">
      <t>サクゲン</t>
    </rPh>
    <rPh sb="41" eb="42">
      <t>リョウ</t>
    </rPh>
    <rPh sb="47" eb="48">
      <t>ネン</t>
    </rPh>
    <rPh sb="48" eb="49">
      <t>ド</t>
    </rPh>
    <phoneticPr fontId="1"/>
  </si>
  <si>
    <t>補助事業者名</t>
    <rPh sb="0" eb="2">
      <t>ホジョ</t>
    </rPh>
    <rPh sb="2" eb="5">
      <t>ジギョウシャ</t>
    </rPh>
    <rPh sb="5" eb="6">
      <t>メイ</t>
    </rPh>
    <phoneticPr fontId="1"/>
  </si>
  <si>
    <t>補助事業者名</t>
    <rPh sb="0" eb="2">
      <t>ホジョ</t>
    </rPh>
    <rPh sb="2" eb="5">
      <t>ジギョウシャ</t>
    </rPh>
    <rPh sb="5" eb="6">
      <t>メイ</t>
    </rPh>
    <phoneticPr fontId="1"/>
  </si>
  <si>
    <t>＿＿＿＿＿＿＿＿＿＿＿＿＿＿＿＿＿＿</t>
    <phoneticPr fontId="1"/>
  </si>
  <si>
    <t>＿＿＿＿＿＿＿＿＿＿＿＿＿</t>
    <phoneticPr fontId="1"/>
  </si>
  <si>
    <t>平成29年度二酸化炭素排出抑制対策事業費等補助金
(省エネ型大型浄化槽システム導入推進事業)</t>
    <rPh sb="0" eb="2">
      <t>ヘイセイ</t>
    </rPh>
    <rPh sb="4" eb="6">
      <t>ネンド</t>
    </rPh>
    <rPh sb="6" eb="24">
      <t>ニサンカタンソハイシュツヨクセイタイサクジギョウヒナドホジョキン</t>
    </rPh>
    <rPh sb="26" eb="27">
      <t>ショウ</t>
    </rPh>
    <rPh sb="29" eb="30">
      <t>ガタ</t>
    </rPh>
    <rPh sb="30" eb="32">
      <t>オオガタ</t>
    </rPh>
    <rPh sb="32" eb="35">
      <t>ジョウカソウ</t>
    </rPh>
    <rPh sb="39" eb="45">
      <t>ドウニュウスイシンジギョウ</t>
    </rPh>
    <phoneticPr fontId="1"/>
  </si>
  <si>
    <t>平成29年度二酸化炭素排出抑制対策事業費等補助金
(省エネ型大型浄化槽システム導入推進事業)</t>
    <rPh sb="0" eb="2">
      <t>ヘイセイ</t>
    </rPh>
    <rPh sb="4" eb="6">
      <t>ネンド</t>
    </rPh>
    <rPh sb="6" eb="24">
      <t>ニサンカタンソハイシュツヨクセイタイサクジギョウヒナドホジョキン</t>
    </rPh>
    <rPh sb="26" eb="27">
      <t>ショウ</t>
    </rPh>
    <rPh sb="29" eb="30">
      <t>ガタ</t>
    </rPh>
    <rPh sb="30" eb="32">
      <t>オオガタ</t>
    </rPh>
    <rPh sb="32" eb="35">
      <t>ジョウカソウ</t>
    </rPh>
    <rPh sb="39" eb="45">
      <t>ドウニュウスイシンジギョウ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</si>
</sst>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Red]\-#,##0.0"/>
  </numFmts>
  <fonts count="15"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2"/>
      <color theme="1"/>
      <name val="游ゴシック"/>
      <family val="2"/>
      <charset val="128"/>
      <scheme val="minor"/>
    </font>
    <font>
      <sz val="12"/>
      <color theme="0"/>
      <name val="游ゴシック"/>
      <family val="2"/>
      <charset val="128"/>
      <scheme val="minor"/>
    </font>
    <font>
      <b/>
      <sz val="18"/>
      <color theme="1"/>
      <name val="モトヤUP新聞明朝 Otf W2"/>
      <family val="1"/>
      <charset val="128"/>
    </font>
    <font>
      <b/>
      <sz val="14"/>
      <color theme="1"/>
      <name val="游ゴシック"/>
      <family val="3"/>
      <charset val="128"/>
      <scheme val="minor"/>
    </font>
    <font>
      <b/>
      <u/>
      <sz val="11"/>
      <color theme="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sz val="10"/>
      <color theme="1"/>
      <name val="游ゴシック"/>
      <family val="3"/>
      <charset val="128"/>
      <scheme val="minor"/>
    </font>
    <font>
      <b/>
      <sz val="10"/>
      <color theme="1"/>
      <name val="游ゴシック"/>
      <family val="3"/>
      <charset val="128"/>
      <scheme val="minor"/>
    </font>
    <font>
      <sz val="10"/>
      <color theme="1"/>
      <name val="游ゴシック"/>
      <family val="2"/>
      <charset val="128"/>
      <scheme val="minor"/>
    </font>
    <font>
      <u/>
      <sz val="12"/>
      <color theme="1"/>
      <name val="游ゴシック"/>
      <family val="3"/>
      <charset val="128"/>
      <scheme val="minor"/>
    </font>
    <font>
      <sz val="9"/>
      <color theme="1"/>
      <name val="游ゴシック"/>
      <family val="2"/>
      <charset val="128"/>
      <scheme val="minor"/>
    </font>
  </fonts>
  <fills count="2">
    <fill>
      <patternFill patternType="none"/>
    </fill>
    <fill>
      <patternFill patternType="gray125"/>
    </fill>
  </fills>
  <borders count="18">
    <border>
      <left/>
      <right/>
      <top/>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medium">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medium">
        <color auto="1"/>
      </right>
      <top/>
      <bottom style="hair">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hair">
        <color auto="1"/>
      </top>
      <bottom/>
      <diagonal/>
    </border>
    <border>
      <left style="thin">
        <color auto="1"/>
      </left>
      <right style="thin">
        <color auto="1"/>
      </right>
      <top style="hair">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5">
    <xf numFmtId="0" fontId="0" fillId="0" borderId="0" xfId="0">
      <alignment vertical="center"/>
    </xf>
    <xf numFmtId="0" fontId="3" fillId="0" borderId="0" xfId="0" applyFont="1">
      <alignment vertical="center"/>
    </xf>
    <xf numFmtId="0" fontId="3" fillId="0" borderId="1" xfId="0" applyFont="1" applyBorder="1">
      <alignment vertical="center"/>
    </xf>
    <xf numFmtId="38" fontId="3" fillId="0" borderId="2" xfId="1" applyFont="1" applyBorder="1">
      <alignment vertical="center"/>
    </xf>
    <xf numFmtId="0" fontId="3" fillId="0" borderId="3" xfId="0" applyFont="1" applyBorder="1">
      <alignment vertical="center"/>
    </xf>
    <xf numFmtId="176" fontId="3" fillId="0" borderId="5" xfId="0" applyNumberFormat="1" applyFont="1" applyBorder="1">
      <alignment vertical="center"/>
    </xf>
    <xf numFmtId="0" fontId="3" fillId="0" borderId="6" xfId="0" applyFont="1" applyBorder="1">
      <alignment vertical="center"/>
    </xf>
    <xf numFmtId="0" fontId="3" fillId="0" borderId="8" xfId="0" applyFont="1" applyBorder="1" applyAlignment="1">
      <alignment vertical="center" wrapText="1"/>
    </xf>
    <xf numFmtId="0" fontId="3" fillId="0" borderId="9" xfId="0" applyFont="1" applyBorder="1">
      <alignment vertical="center"/>
    </xf>
    <xf numFmtId="38" fontId="3" fillId="0" borderId="10" xfId="1" applyFont="1" applyBorder="1">
      <alignment vertical="center"/>
    </xf>
    <xf numFmtId="0" fontId="3" fillId="0" borderId="11" xfId="0" applyFont="1" applyBorder="1">
      <alignment vertical="center"/>
    </xf>
    <xf numFmtId="0" fontId="3" fillId="0" borderId="0" xfId="0" applyFont="1" applyAlignment="1">
      <alignment horizontal="right" vertical="center"/>
    </xf>
    <xf numFmtId="0" fontId="6" fillId="0" borderId="0" xfId="0" applyFont="1">
      <alignment vertical="center"/>
    </xf>
    <xf numFmtId="0" fontId="0" fillId="0" borderId="0" xfId="0" applyBorder="1">
      <alignment vertical="center"/>
    </xf>
    <xf numFmtId="0" fontId="7" fillId="0" borderId="0" xfId="0" applyFont="1">
      <alignment vertical="center"/>
    </xf>
    <xf numFmtId="0" fontId="0" fillId="0" borderId="0" xfId="0" applyAlignment="1">
      <alignment horizontal="center" vertical="center"/>
    </xf>
    <xf numFmtId="0" fontId="8" fillId="0" borderId="0" xfId="0" applyFont="1" applyBorder="1">
      <alignment vertical="center"/>
    </xf>
    <xf numFmtId="0" fontId="0" fillId="0" borderId="15" xfId="0" applyBorder="1">
      <alignment vertical="center"/>
    </xf>
    <xf numFmtId="0" fontId="0" fillId="0" borderId="15" xfId="0" applyBorder="1" applyAlignment="1">
      <alignment vertical="center" wrapText="1"/>
    </xf>
    <xf numFmtId="0" fontId="0" fillId="0" borderId="15" xfId="0" applyFill="1" applyBorder="1" applyAlignment="1">
      <alignment vertical="center" wrapText="1"/>
    </xf>
    <xf numFmtId="0" fontId="0" fillId="0" borderId="15" xfId="0" applyBorder="1" applyAlignment="1">
      <alignment horizontal="center" vertical="center"/>
    </xf>
    <xf numFmtId="0" fontId="0" fillId="0" borderId="15" xfId="0" applyFill="1" applyBorder="1" applyAlignment="1">
      <alignment horizontal="center" vertical="center"/>
    </xf>
    <xf numFmtId="0" fontId="0" fillId="0" borderId="15" xfId="0" applyFill="1" applyBorder="1">
      <alignment vertical="center"/>
    </xf>
    <xf numFmtId="0" fontId="0" fillId="0" borderId="13" xfId="0" applyBorder="1">
      <alignment vertical="center"/>
    </xf>
    <xf numFmtId="0" fontId="0" fillId="0" borderId="14" xfId="0" applyBorder="1">
      <alignment vertical="center"/>
    </xf>
    <xf numFmtId="0" fontId="9" fillId="0" borderId="0" xfId="0" applyFont="1" applyBorder="1">
      <alignment vertical="center"/>
    </xf>
    <xf numFmtId="0" fontId="10" fillId="0" borderId="7" xfId="0" applyFont="1" applyBorder="1" applyAlignment="1">
      <alignment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Border="1">
      <alignment vertical="center"/>
    </xf>
    <xf numFmtId="176" fontId="3" fillId="0" borderId="0" xfId="0" applyNumberFormat="1" applyFont="1" applyBorder="1" applyAlignment="1">
      <alignment horizontal="right" vertical="center"/>
    </xf>
    <xf numFmtId="0" fontId="12" fillId="0" borderId="7" xfId="0" applyFont="1" applyBorder="1" applyAlignment="1">
      <alignment vertical="center" wrapText="1"/>
    </xf>
    <xf numFmtId="0" fontId="0" fillId="0" borderId="0" xfId="0" applyBorder="1" applyAlignment="1">
      <alignment horizontal="right" vertical="center"/>
    </xf>
    <xf numFmtId="176" fontId="3" fillId="0" borderId="17" xfId="0" applyNumberFormat="1" applyFont="1" applyBorder="1" applyAlignment="1">
      <alignment horizontal="right" vertical="center"/>
    </xf>
    <xf numFmtId="177" fontId="3" fillId="0" borderId="12" xfId="1" applyNumberFormat="1" applyFont="1" applyBorder="1">
      <alignment vertical="center"/>
    </xf>
    <xf numFmtId="177" fontId="3" fillId="0" borderId="4" xfId="1" applyNumberFormat="1" applyFont="1" applyBorder="1">
      <alignment vertical="center"/>
    </xf>
    <xf numFmtId="177" fontId="3" fillId="0" borderId="2" xfId="1" applyNumberFormat="1" applyFont="1" applyBorder="1">
      <alignment vertical="center"/>
    </xf>
    <xf numFmtId="177" fontId="4" fillId="0" borderId="2" xfId="1" applyNumberFormat="1" applyFont="1" applyBorder="1">
      <alignment vertical="center"/>
    </xf>
    <xf numFmtId="177" fontId="4" fillId="0" borderId="10" xfId="1" applyNumberFormat="1" applyFont="1" applyBorder="1">
      <alignment vertical="center"/>
    </xf>
    <xf numFmtId="177" fontId="3" fillId="0" borderId="10" xfId="1" applyNumberFormat="1" applyFont="1" applyBorder="1">
      <alignment vertical="center"/>
    </xf>
    <xf numFmtId="177" fontId="3" fillId="0" borderId="0" xfId="0" applyNumberFormat="1" applyFont="1" applyBorder="1">
      <alignment vertical="center"/>
    </xf>
    <xf numFmtId="176" fontId="0" fillId="0" borderId="15" xfId="0" applyNumberFormat="1" applyFill="1" applyBorder="1" applyAlignment="1">
      <alignment horizontal="center" vertical="center"/>
    </xf>
    <xf numFmtId="1" fontId="0" fillId="0" borderId="15" xfId="0" applyNumberFormat="1" applyBorder="1" applyAlignment="1">
      <alignment horizontal="center" vertical="center"/>
    </xf>
    <xf numFmtId="176" fontId="0" fillId="0" borderId="15" xfId="0" applyNumberFormat="1" applyFill="1" applyBorder="1">
      <alignment vertical="center"/>
    </xf>
    <xf numFmtId="176" fontId="0" fillId="0" borderId="15" xfId="0" applyNumberFormat="1" applyBorder="1">
      <alignment vertical="center"/>
    </xf>
    <xf numFmtId="0" fontId="12" fillId="0" borderId="0" xfId="0" applyFont="1" applyAlignment="1">
      <alignment horizontal="right" vertical="center"/>
    </xf>
    <xf numFmtId="0" fontId="0" fillId="0" borderId="0" xfId="0" applyAlignment="1">
      <alignment vertical="center"/>
    </xf>
    <xf numFmtId="0" fontId="12" fillId="0" borderId="0" xfId="0" applyFont="1" applyAlignment="1">
      <alignment vertical="center"/>
    </xf>
    <xf numFmtId="0" fontId="10" fillId="0" borderId="0" xfId="0" applyFont="1" applyAlignment="1">
      <alignment vertical="center"/>
    </xf>
    <xf numFmtId="0" fontId="10" fillId="0" borderId="0" xfId="0" applyFont="1" applyAlignment="1">
      <alignment vertical="center" shrinkToFit="1"/>
    </xf>
    <xf numFmtId="0" fontId="5" fillId="0" borderId="0" xfId="0" applyFont="1" applyAlignment="1">
      <alignment horizontal="center" vertical="center"/>
    </xf>
    <xf numFmtId="0" fontId="0" fillId="0" borderId="0" xfId="0" applyAlignment="1">
      <alignment horizontal="center" vertical="center"/>
    </xf>
    <xf numFmtId="0" fontId="13" fillId="0" borderId="0" xfId="0" applyFont="1" applyAlignment="1">
      <alignment vertical="center"/>
    </xf>
    <xf numFmtId="0" fontId="0" fillId="0" borderId="0" xfId="0" applyAlignment="1">
      <alignment vertical="center"/>
    </xf>
    <xf numFmtId="0" fontId="14" fillId="0" borderId="0" xfId="0" applyFont="1" applyAlignment="1">
      <alignment vertical="center"/>
    </xf>
    <xf numFmtId="0" fontId="10" fillId="0" borderId="0" xfId="0" applyFont="1" applyAlignment="1">
      <alignment vertical="center" wrapText="1" shrinkToFit="1"/>
    </xf>
    <xf numFmtId="0" fontId="10" fillId="0" borderId="0" xfId="0" applyFont="1" applyAlignment="1">
      <alignment vertical="center" shrinkToFit="1"/>
    </xf>
    <xf numFmtId="0" fontId="12" fillId="0" borderId="0" xfId="0" applyFont="1" applyAlignment="1">
      <alignment vertical="center"/>
    </xf>
    <xf numFmtId="0" fontId="10" fillId="0" borderId="0" xfId="0" applyFont="1" applyAlignment="1">
      <alignment vertical="center"/>
    </xf>
    <xf numFmtId="0" fontId="0" fillId="0" borderId="14" xfId="0" applyBorder="1" applyAlignment="1">
      <alignment horizontal="right" vertical="center"/>
    </xf>
    <xf numFmtId="0" fontId="0" fillId="0" borderId="16" xfId="0" applyBorder="1" applyAlignment="1">
      <alignment horizontal="right"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4"/>
  <sheetViews>
    <sheetView view="pageBreakPreview" zoomScale="140" zoomScaleNormal="100" zoomScaleSheetLayoutView="140" workbookViewId="0">
      <selection activeCell="B4" sqref="B4"/>
    </sheetView>
  </sheetViews>
  <sheetFormatPr defaultColWidth="9" defaultRowHeight="19.5" customHeight="1" x14ac:dyDescent="0.45"/>
  <cols>
    <col min="1" max="1" width="8.09765625" style="1" customWidth="1"/>
    <col min="2" max="2" width="16.5" style="1" customWidth="1"/>
    <col min="3" max="3" width="17.69921875" style="1" customWidth="1"/>
    <col min="4" max="4" width="17.09765625" style="1" customWidth="1"/>
    <col min="5" max="5" width="16.69921875" style="1" customWidth="1"/>
    <col min="6" max="6" width="9.59765625" style="1" customWidth="1"/>
    <col min="7" max="7" width="10" style="1" customWidth="1"/>
    <col min="8" max="16384" width="9" style="1"/>
  </cols>
  <sheetData>
    <row r="1" spans="1:8" ht="19.5" customHeight="1" x14ac:dyDescent="0.45">
      <c r="A1" s="56" t="s">
        <v>58</v>
      </c>
      <c r="B1" s="57"/>
      <c r="C1" s="57"/>
      <c r="E1" s="46" t="s">
        <v>55</v>
      </c>
      <c r="F1" s="55" t="s">
        <v>56</v>
      </c>
      <c r="G1" s="54"/>
      <c r="H1" s="54"/>
    </row>
    <row r="2" spans="1:8" ht="12.6" customHeight="1" x14ac:dyDescent="0.45">
      <c r="A2" s="57"/>
      <c r="B2" s="57"/>
      <c r="C2" s="57"/>
    </row>
    <row r="3" spans="1:8" ht="19.5" customHeight="1" x14ac:dyDescent="0.45">
      <c r="A3" s="50"/>
      <c r="B3" s="50"/>
      <c r="C3" s="50"/>
    </row>
    <row r="4" spans="1:8" ht="19.5" customHeight="1" x14ac:dyDescent="0.45">
      <c r="C4" s="51" t="s">
        <v>22</v>
      </c>
      <c r="D4" s="52"/>
      <c r="E4" s="52"/>
    </row>
    <row r="5" spans="1:8" ht="19.5" customHeight="1" x14ac:dyDescent="0.45">
      <c r="C5" s="52"/>
      <c r="D5" s="52"/>
      <c r="E5" s="52"/>
      <c r="F5" s="53"/>
      <c r="G5" s="54"/>
      <c r="H5" s="54"/>
    </row>
    <row r="6" spans="1:8" ht="19.5" customHeight="1" x14ac:dyDescent="0.45">
      <c r="C6" s="15"/>
      <c r="D6" s="15"/>
      <c r="E6" s="15"/>
    </row>
    <row r="7" spans="1:8" ht="19.5" customHeight="1" x14ac:dyDescent="0.45">
      <c r="C7" s="15"/>
      <c r="D7" s="15"/>
      <c r="E7" s="15"/>
    </row>
    <row r="9" spans="1:8" ht="19.5" customHeight="1" x14ac:dyDescent="0.45">
      <c r="B9" s="12" t="s">
        <v>37</v>
      </c>
    </row>
    <row r="10" spans="1:8" ht="19.5" customHeight="1" x14ac:dyDescent="0.45">
      <c r="B10" s="12"/>
    </row>
    <row r="11" spans="1:8" ht="19.5" customHeight="1" x14ac:dyDescent="0.45">
      <c r="B11" s="1" t="s">
        <v>53</v>
      </c>
    </row>
    <row r="12" spans="1:8" ht="19.5" customHeight="1" x14ac:dyDescent="0.45">
      <c r="B12" s="1" t="s">
        <v>26</v>
      </c>
    </row>
    <row r="13" spans="1:8" ht="17.25" customHeight="1" x14ac:dyDescent="0.45">
      <c r="B13" s="1" t="s">
        <v>23</v>
      </c>
    </row>
    <row r="14" spans="1:8" ht="17.25" customHeight="1" x14ac:dyDescent="0.45"/>
    <row r="15" spans="1:8" ht="17.25" customHeight="1" x14ac:dyDescent="0.45"/>
    <row r="17" spans="1:6" ht="19.5" customHeight="1" x14ac:dyDescent="0.45">
      <c r="B17" s="12" t="s">
        <v>25</v>
      </c>
    </row>
    <row r="18" spans="1:6" ht="19.5" customHeight="1" thickBot="1" x14ac:dyDescent="0.5"/>
    <row r="19" spans="1:6" ht="39" customHeight="1" x14ac:dyDescent="0.45">
      <c r="A19" s="11"/>
      <c r="B19" s="6" t="s">
        <v>0</v>
      </c>
      <c r="C19" s="26" t="s">
        <v>34</v>
      </c>
      <c r="D19" s="26" t="s">
        <v>35</v>
      </c>
      <c r="E19" s="32" t="s">
        <v>36</v>
      </c>
      <c r="F19" s="7" t="s">
        <v>2</v>
      </c>
    </row>
    <row r="20" spans="1:6" ht="19.5" customHeight="1" x14ac:dyDescent="0.45">
      <c r="B20" s="4"/>
      <c r="C20" s="36"/>
      <c r="D20" s="36"/>
      <c r="E20" s="36"/>
      <c r="F20" s="5" t="str">
        <f>IFERROR(ROUND(E20/C20*100,1),"")</f>
        <v/>
      </c>
    </row>
    <row r="21" spans="1:6" ht="19.5" customHeight="1" x14ac:dyDescent="0.45">
      <c r="B21" s="2"/>
      <c r="C21" s="3"/>
      <c r="D21" s="37"/>
      <c r="E21" s="37"/>
      <c r="F21" s="5" t="str">
        <f t="shared" ref="F21:F29" si="0">IFERROR(ROUND(E21/C21*100,1),"")</f>
        <v/>
      </c>
    </row>
    <row r="22" spans="1:6" ht="19.5" customHeight="1" x14ac:dyDescent="0.45">
      <c r="B22" s="2"/>
      <c r="C22" s="3"/>
      <c r="D22" s="37"/>
      <c r="E22" s="37"/>
      <c r="F22" s="5" t="str">
        <f t="shared" si="0"/>
        <v/>
      </c>
    </row>
    <row r="23" spans="1:6" ht="19.5" customHeight="1" x14ac:dyDescent="0.45">
      <c r="B23" s="2"/>
      <c r="C23" s="3"/>
      <c r="D23" s="37"/>
      <c r="E23" s="37"/>
      <c r="F23" s="5" t="str">
        <f t="shared" si="0"/>
        <v/>
      </c>
    </row>
    <row r="24" spans="1:6" ht="19.5" customHeight="1" x14ac:dyDescent="0.45">
      <c r="B24" s="2"/>
      <c r="C24" s="3"/>
      <c r="D24" s="37"/>
      <c r="E24" s="38">
        <f t="shared" ref="E24:E28" si="1">C24-D24</f>
        <v>0</v>
      </c>
      <c r="F24" s="5" t="str">
        <f t="shared" si="0"/>
        <v/>
      </c>
    </row>
    <row r="25" spans="1:6" ht="19.5" customHeight="1" x14ac:dyDescent="0.45">
      <c r="B25" s="2"/>
      <c r="C25" s="3"/>
      <c r="D25" s="37"/>
      <c r="E25" s="38">
        <f t="shared" si="1"/>
        <v>0</v>
      </c>
      <c r="F25" s="5" t="str">
        <f t="shared" si="0"/>
        <v/>
      </c>
    </row>
    <row r="26" spans="1:6" ht="19.5" customHeight="1" x14ac:dyDescent="0.45">
      <c r="B26" s="2"/>
      <c r="C26" s="3"/>
      <c r="D26" s="37"/>
      <c r="E26" s="38">
        <f t="shared" si="1"/>
        <v>0</v>
      </c>
      <c r="F26" s="5" t="str">
        <f t="shared" si="0"/>
        <v/>
      </c>
    </row>
    <row r="27" spans="1:6" ht="19.5" customHeight="1" x14ac:dyDescent="0.45">
      <c r="B27" s="2"/>
      <c r="C27" s="3"/>
      <c r="D27" s="37"/>
      <c r="E27" s="38">
        <f t="shared" si="1"/>
        <v>0</v>
      </c>
      <c r="F27" s="5" t="str">
        <f t="shared" si="0"/>
        <v/>
      </c>
    </row>
    <row r="28" spans="1:6" ht="19.5" customHeight="1" x14ac:dyDescent="0.45">
      <c r="B28" s="8"/>
      <c r="C28" s="9"/>
      <c r="D28" s="40"/>
      <c r="E28" s="39">
        <f t="shared" si="1"/>
        <v>0</v>
      </c>
      <c r="F28" s="5" t="str">
        <f t="shared" si="0"/>
        <v/>
      </c>
    </row>
    <row r="29" spans="1:6" ht="19.5" customHeight="1" thickBot="1" x14ac:dyDescent="0.5">
      <c r="B29" s="10" t="s">
        <v>1</v>
      </c>
      <c r="C29" s="35">
        <f>SUM(C20:C28)</f>
        <v>0</v>
      </c>
      <c r="D29" s="35">
        <f>SUM(D20:D28)</f>
        <v>0</v>
      </c>
      <c r="E29" s="35">
        <f>C29-D29</f>
        <v>0</v>
      </c>
      <c r="F29" s="5" t="str">
        <f t="shared" si="0"/>
        <v/>
      </c>
    </row>
    <row r="30" spans="1:6" ht="19.5" customHeight="1" x14ac:dyDescent="0.45">
      <c r="B30" s="1" t="s">
        <v>43</v>
      </c>
    </row>
    <row r="34" spans="2:6" ht="19.5" customHeight="1" x14ac:dyDescent="0.45">
      <c r="B34" s="12" t="s">
        <v>24</v>
      </c>
    </row>
    <row r="35" spans="2:6" ht="19.5" customHeight="1" x14ac:dyDescent="0.45">
      <c r="B35" s="12"/>
    </row>
    <row r="36" spans="2:6" ht="19.5" customHeight="1" x14ac:dyDescent="0.45">
      <c r="B36" s="1" t="s">
        <v>27</v>
      </c>
    </row>
    <row r="37" spans="2:6" ht="19.5" customHeight="1" x14ac:dyDescent="0.45">
      <c r="B37" s="1" t="s">
        <v>52</v>
      </c>
    </row>
    <row r="38" spans="2:6" ht="19.5" customHeight="1" x14ac:dyDescent="0.45">
      <c r="D38" s="27"/>
      <c r="E38" s="11" t="s">
        <v>33</v>
      </c>
    </row>
    <row r="39" spans="2:6" ht="19.5" customHeight="1" x14ac:dyDescent="0.45">
      <c r="B39" s="1" t="s">
        <v>28</v>
      </c>
    </row>
    <row r="40" spans="2:6" ht="19.5" customHeight="1" x14ac:dyDescent="0.45">
      <c r="B40" s="1" t="s">
        <v>29</v>
      </c>
    </row>
    <row r="41" spans="2:6" ht="19.5" customHeight="1" x14ac:dyDescent="0.45">
      <c r="B41" s="1" t="s">
        <v>16</v>
      </c>
    </row>
    <row r="43" spans="2:6" ht="19.5" customHeight="1" x14ac:dyDescent="0.45">
      <c r="B43" s="1" t="s">
        <v>32</v>
      </c>
      <c r="D43" s="41">
        <f>E29</f>
        <v>0</v>
      </c>
      <c r="E43" s="28" t="s">
        <v>30</v>
      </c>
      <c r="F43" s="30">
        <v>5.0000000000000001E-4</v>
      </c>
    </row>
    <row r="44" spans="2:6" ht="19.5" customHeight="1" thickBot="1" x14ac:dyDescent="0.5">
      <c r="B44" s="29"/>
      <c r="C44" s="11" t="s">
        <v>31</v>
      </c>
      <c r="D44" s="34">
        <f>IFERROR(ROUND(D43*F43,1),"")</f>
        <v>0</v>
      </c>
      <c r="E44" s="30" t="s">
        <v>51</v>
      </c>
      <c r="F44" s="31"/>
    </row>
  </sheetData>
  <mergeCells count="4">
    <mergeCell ref="C4:E5"/>
    <mergeCell ref="F5:H5"/>
    <mergeCell ref="F1:H1"/>
    <mergeCell ref="A1:C2"/>
  </mergeCells>
  <phoneticPr fontId="1"/>
  <pageMargins left="0.70866141732283472" right="0.70866141732283472" top="0.74803149606299213" bottom="0.74803149606299213"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2"/>
  <sheetViews>
    <sheetView tabSelected="1" zoomScaleNormal="100" workbookViewId="0">
      <selection activeCell="A2" sqref="A2"/>
    </sheetView>
  </sheetViews>
  <sheetFormatPr defaultRowHeight="18" x14ac:dyDescent="0.45"/>
  <cols>
    <col min="1" max="1" width="4.59765625" customWidth="1"/>
    <col min="2" max="2" width="10.3984375" customWidth="1"/>
    <col min="3" max="3" width="10.69921875" customWidth="1"/>
    <col min="4" max="4" width="2.59765625" customWidth="1"/>
    <col min="5" max="5" width="13.59765625" customWidth="1"/>
    <col min="6" max="6" width="11.59765625" customWidth="1"/>
    <col min="7" max="7" width="3.59765625" customWidth="1"/>
    <col min="8" max="8" width="9.8984375" customWidth="1"/>
    <col min="9" max="9" width="8.09765625" customWidth="1"/>
    <col min="10" max="10" width="2.59765625" customWidth="1"/>
    <col min="11" max="11" width="12.3984375" customWidth="1"/>
  </cols>
  <sheetData>
    <row r="1" spans="1:13" x14ac:dyDescent="0.45">
      <c r="A1" s="48" t="s">
        <v>59</v>
      </c>
      <c r="B1" s="49"/>
      <c r="C1" s="49"/>
      <c r="D1" s="49"/>
      <c r="E1" s="47"/>
    </row>
    <row r="3" spans="1:13" ht="19.5" customHeight="1" x14ac:dyDescent="0.45">
      <c r="A3" s="12" t="s">
        <v>42</v>
      </c>
      <c r="I3" s="58" t="s">
        <v>54</v>
      </c>
      <c r="J3" s="59"/>
      <c r="K3" s="54" t="s">
        <v>57</v>
      </c>
      <c r="L3" s="54"/>
      <c r="M3" s="54"/>
    </row>
    <row r="4" spans="1:13" ht="19.5" customHeight="1" x14ac:dyDescent="0.45">
      <c r="A4" s="12"/>
    </row>
    <row r="5" spans="1:13" ht="19.5" customHeight="1" x14ac:dyDescent="0.45">
      <c r="B5" s="16" t="s">
        <v>20</v>
      </c>
      <c r="C5" s="13"/>
      <c r="D5" s="13"/>
      <c r="E5" s="13"/>
      <c r="F5" s="13"/>
      <c r="G5" s="13"/>
      <c r="H5" s="13"/>
      <c r="I5" s="13"/>
    </row>
    <row r="6" spans="1:13" ht="35.25" customHeight="1" x14ac:dyDescent="0.45">
      <c r="B6" s="17"/>
      <c r="C6" s="18" t="s">
        <v>7</v>
      </c>
      <c r="D6" s="18"/>
      <c r="E6" s="18" t="s">
        <v>8</v>
      </c>
      <c r="F6" s="19" t="s">
        <v>47</v>
      </c>
      <c r="G6" s="62" t="s">
        <v>3</v>
      </c>
      <c r="H6" s="63"/>
      <c r="I6" s="64"/>
      <c r="J6" s="17"/>
      <c r="K6" s="18" t="s">
        <v>48</v>
      </c>
    </row>
    <row r="7" spans="1:13" ht="19.5" customHeight="1" x14ac:dyDescent="0.45">
      <c r="B7" s="20" t="s">
        <v>45</v>
      </c>
      <c r="C7" s="17"/>
      <c r="D7" s="17" t="s">
        <v>4</v>
      </c>
      <c r="E7" s="17"/>
      <c r="F7" s="43"/>
      <c r="G7" s="21" t="s">
        <v>6</v>
      </c>
      <c r="H7" s="42"/>
      <c r="I7" s="20" t="s">
        <v>5</v>
      </c>
      <c r="J7" s="22" t="s">
        <v>9</v>
      </c>
      <c r="K7" s="44" t="str">
        <f>IFERROR(ROUND(C7*E7*F7/H7*100,1),"")</f>
        <v/>
      </c>
    </row>
    <row r="8" spans="1:13" ht="19.5" customHeight="1" x14ac:dyDescent="0.45">
      <c r="B8" s="20" t="s">
        <v>46</v>
      </c>
      <c r="C8" s="17"/>
      <c r="D8" s="17" t="s">
        <v>4</v>
      </c>
      <c r="E8" s="17"/>
      <c r="F8" s="20"/>
      <c r="G8" s="20" t="s">
        <v>14</v>
      </c>
      <c r="H8" s="20"/>
      <c r="I8" s="20" t="s">
        <v>10</v>
      </c>
      <c r="J8" s="17" t="s">
        <v>9</v>
      </c>
      <c r="K8" s="44" t="str">
        <f>IFERROR(ROUND(C8*E8*F8/H8*100,1),"")</f>
        <v/>
      </c>
    </row>
    <row r="9" spans="1:13" ht="19.5" customHeight="1" x14ac:dyDescent="0.45">
      <c r="B9" s="23"/>
      <c r="C9" s="24"/>
      <c r="D9" s="24"/>
      <c r="E9" s="24"/>
      <c r="F9" s="24"/>
      <c r="G9" s="24"/>
      <c r="H9" s="60" t="s">
        <v>40</v>
      </c>
      <c r="I9" s="60"/>
      <c r="J9" s="61"/>
      <c r="K9" s="45" t="str">
        <f>IFERROR(K7-K8,"")</f>
        <v/>
      </c>
    </row>
    <row r="10" spans="1:13" ht="19.5" customHeight="1" x14ac:dyDescent="0.45"/>
    <row r="11" spans="1:13" ht="19.5" customHeight="1" x14ac:dyDescent="0.45">
      <c r="A11" s="13"/>
      <c r="B11" s="16" t="s">
        <v>19</v>
      </c>
      <c r="C11" s="13"/>
      <c r="D11" s="13"/>
      <c r="E11" s="13"/>
      <c r="F11" s="13"/>
      <c r="G11" s="13"/>
      <c r="H11" s="13"/>
      <c r="I11" s="13"/>
    </row>
    <row r="12" spans="1:13" ht="33" customHeight="1" x14ac:dyDescent="0.45">
      <c r="A12" s="13"/>
      <c r="B12" s="17"/>
      <c r="C12" s="18" t="s">
        <v>11</v>
      </c>
      <c r="D12" s="18"/>
      <c r="E12" s="18" t="s">
        <v>8</v>
      </c>
      <c r="F12" s="19" t="s">
        <v>47</v>
      </c>
      <c r="G12" s="62" t="s">
        <v>12</v>
      </c>
      <c r="H12" s="63"/>
      <c r="I12" s="64"/>
      <c r="J12" s="17"/>
      <c r="K12" s="18" t="s">
        <v>48</v>
      </c>
    </row>
    <row r="13" spans="1:13" ht="19.5" customHeight="1" x14ac:dyDescent="0.45">
      <c r="A13" s="13"/>
      <c r="B13" s="20" t="s">
        <v>45</v>
      </c>
      <c r="C13" s="17"/>
      <c r="D13" s="17" t="s">
        <v>4</v>
      </c>
      <c r="E13" s="17"/>
      <c r="F13" s="20"/>
      <c r="G13" s="21" t="s">
        <v>15</v>
      </c>
      <c r="H13" s="21">
        <v>110</v>
      </c>
      <c r="I13" s="20" t="s">
        <v>13</v>
      </c>
      <c r="J13" s="22" t="s">
        <v>9</v>
      </c>
      <c r="K13" s="44">
        <f>IFERROR(ROUND(C13*E13*F13*110/100,1),"")</f>
        <v>0</v>
      </c>
    </row>
    <row r="14" spans="1:13" ht="19.5" customHeight="1" x14ac:dyDescent="0.45">
      <c r="A14" s="13"/>
      <c r="B14" s="20" t="s">
        <v>46</v>
      </c>
      <c r="C14" s="17"/>
      <c r="D14" s="17" t="s">
        <v>4</v>
      </c>
      <c r="E14" s="17"/>
      <c r="F14" s="20"/>
      <c r="G14" s="20" t="s">
        <v>4</v>
      </c>
      <c r="H14" s="20">
        <v>100</v>
      </c>
      <c r="I14" s="20" t="s">
        <v>13</v>
      </c>
      <c r="J14" s="17" t="s">
        <v>9</v>
      </c>
      <c r="K14" s="44">
        <f>IFERROR(ROUND(C14*E14*F13*110/100,1),"")</f>
        <v>0</v>
      </c>
    </row>
    <row r="15" spans="1:13" ht="19.5" customHeight="1" x14ac:dyDescent="0.45">
      <c r="A15" s="13"/>
      <c r="B15" s="23"/>
      <c r="C15" s="24"/>
      <c r="D15" s="24"/>
      <c r="E15" s="24"/>
      <c r="F15" s="24"/>
      <c r="G15" s="24"/>
      <c r="H15" s="60" t="s">
        <v>41</v>
      </c>
      <c r="I15" s="60"/>
      <c r="J15" s="61"/>
      <c r="K15" s="45">
        <f>K13-K14</f>
        <v>0</v>
      </c>
    </row>
    <row r="16" spans="1:13" ht="19.5" customHeight="1" x14ac:dyDescent="0.45">
      <c r="A16" s="13"/>
      <c r="B16" s="13"/>
      <c r="C16" s="13"/>
      <c r="D16" s="13"/>
      <c r="E16" s="13"/>
      <c r="F16" s="13"/>
      <c r="G16" s="13"/>
      <c r="H16" s="13"/>
      <c r="I16" s="13"/>
      <c r="J16" s="13"/>
      <c r="K16" s="13"/>
    </row>
    <row r="17" spans="1:11" ht="19.5" customHeight="1" x14ac:dyDescent="0.45">
      <c r="A17" s="13"/>
      <c r="B17" s="16" t="s">
        <v>18</v>
      </c>
      <c r="C17" s="13"/>
      <c r="D17" s="13"/>
      <c r="E17" s="13"/>
      <c r="F17" s="13"/>
      <c r="G17" s="13"/>
      <c r="H17" s="13"/>
      <c r="I17" s="13"/>
    </row>
    <row r="18" spans="1:11" ht="33" customHeight="1" x14ac:dyDescent="0.45">
      <c r="A18" s="13"/>
      <c r="B18" s="17"/>
      <c r="C18" s="18" t="s">
        <v>11</v>
      </c>
      <c r="D18" s="18"/>
      <c r="E18" s="18" t="s">
        <v>8</v>
      </c>
      <c r="F18" s="19" t="s">
        <v>47</v>
      </c>
      <c r="G18" s="62" t="s">
        <v>12</v>
      </c>
      <c r="H18" s="63"/>
      <c r="I18" s="64"/>
      <c r="J18" s="17"/>
      <c r="K18" s="18" t="s">
        <v>49</v>
      </c>
    </row>
    <row r="19" spans="1:11" ht="19.5" customHeight="1" x14ac:dyDescent="0.45">
      <c r="A19" s="13"/>
      <c r="B19" s="20" t="s">
        <v>45</v>
      </c>
      <c r="C19" s="17"/>
      <c r="D19" s="17" t="s">
        <v>4</v>
      </c>
      <c r="E19" s="17"/>
      <c r="F19" s="20"/>
      <c r="G19" s="21" t="s">
        <v>15</v>
      </c>
      <c r="H19" s="21">
        <v>110</v>
      </c>
      <c r="I19" s="20" t="s">
        <v>13</v>
      </c>
      <c r="J19" s="22" t="s">
        <v>9</v>
      </c>
      <c r="K19" s="44">
        <f>IFERROR(ROUND(C19*E19*F19*110/100,1),"")</f>
        <v>0</v>
      </c>
    </row>
    <row r="20" spans="1:11" ht="19.5" customHeight="1" x14ac:dyDescent="0.45">
      <c r="A20" s="13"/>
      <c r="B20" s="20" t="s">
        <v>46</v>
      </c>
      <c r="C20" s="17"/>
      <c r="D20" s="17" t="s">
        <v>4</v>
      </c>
      <c r="E20" s="17"/>
      <c r="F20" s="20"/>
      <c r="G20" s="20" t="s">
        <v>4</v>
      </c>
      <c r="H20" s="20">
        <v>100</v>
      </c>
      <c r="I20" s="20" t="s">
        <v>13</v>
      </c>
      <c r="J20" s="17" t="s">
        <v>9</v>
      </c>
      <c r="K20" s="44">
        <f>IFERROR(ROUND(C20*E20*F19*100/100,1),"")</f>
        <v>0</v>
      </c>
    </row>
    <row r="21" spans="1:11" ht="19.5" customHeight="1" x14ac:dyDescent="0.45">
      <c r="A21" s="13"/>
      <c r="B21" s="23"/>
      <c r="C21" s="24"/>
      <c r="D21" s="24"/>
      <c r="E21" s="24"/>
      <c r="F21" s="24"/>
      <c r="G21" s="24"/>
      <c r="H21" s="60" t="s">
        <v>41</v>
      </c>
      <c r="I21" s="60"/>
      <c r="J21" s="61"/>
      <c r="K21" s="45">
        <f>K19-K20</f>
        <v>0</v>
      </c>
    </row>
    <row r="22" spans="1:11" ht="19.5" customHeight="1" x14ac:dyDescent="0.45">
      <c r="A22" s="13"/>
      <c r="B22" s="13"/>
      <c r="C22" s="13"/>
      <c r="D22" s="13"/>
      <c r="E22" s="13"/>
      <c r="F22" s="13"/>
      <c r="G22" s="13"/>
      <c r="H22" s="13"/>
      <c r="I22" s="13"/>
      <c r="J22" s="13"/>
      <c r="K22" s="13"/>
    </row>
    <row r="23" spans="1:11" ht="19.5" customHeight="1" x14ac:dyDescent="0.45">
      <c r="A23" s="13"/>
      <c r="B23" s="25" t="s">
        <v>21</v>
      </c>
      <c r="C23" s="13"/>
      <c r="D23" s="13"/>
      <c r="E23" s="13"/>
      <c r="F23" s="13"/>
      <c r="G23" s="13"/>
      <c r="H23" s="13"/>
    </row>
    <row r="24" spans="1:11" ht="33" customHeight="1" x14ac:dyDescent="0.45">
      <c r="A24" s="13"/>
      <c r="B24" s="17"/>
      <c r="C24" s="18" t="s">
        <v>11</v>
      </c>
      <c r="D24" s="18"/>
      <c r="E24" s="18" t="s">
        <v>8</v>
      </c>
      <c r="F24" s="19" t="s">
        <v>50</v>
      </c>
      <c r="G24" s="62" t="s">
        <v>12</v>
      </c>
      <c r="H24" s="63"/>
      <c r="I24" s="64"/>
      <c r="J24" s="17"/>
      <c r="K24" s="18" t="s">
        <v>49</v>
      </c>
    </row>
    <row r="25" spans="1:11" ht="19.5" customHeight="1" x14ac:dyDescent="0.45">
      <c r="A25" s="13"/>
      <c r="B25" s="20" t="s">
        <v>45</v>
      </c>
      <c r="C25" s="17"/>
      <c r="D25" s="17" t="s">
        <v>4</v>
      </c>
      <c r="E25" s="17"/>
      <c r="F25" s="20"/>
      <c r="G25" s="21" t="s">
        <v>15</v>
      </c>
      <c r="H25" s="21">
        <v>103</v>
      </c>
      <c r="I25" s="20" t="s">
        <v>13</v>
      </c>
      <c r="J25" s="22" t="s">
        <v>9</v>
      </c>
      <c r="K25" s="44">
        <f>IFERROR(ROUND(C25*E25*F25*103/100,1),"")</f>
        <v>0</v>
      </c>
    </row>
    <row r="26" spans="1:11" ht="19.5" customHeight="1" x14ac:dyDescent="0.45">
      <c r="A26" s="13"/>
      <c r="B26" s="20" t="s">
        <v>46</v>
      </c>
      <c r="C26" s="17"/>
      <c r="D26" s="17" t="s">
        <v>4</v>
      </c>
      <c r="E26" s="17"/>
      <c r="F26" s="20"/>
      <c r="G26" s="20" t="s">
        <v>4</v>
      </c>
      <c r="H26" s="20">
        <v>100</v>
      </c>
      <c r="I26" s="20" t="s">
        <v>13</v>
      </c>
      <c r="J26" s="17" t="s">
        <v>9</v>
      </c>
      <c r="K26" s="44">
        <f>IFERROR(ROUND(C26*E26*F26*103/100,1),"")</f>
        <v>0</v>
      </c>
    </row>
    <row r="27" spans="1:11" ht="19.5" customHeight="1" x14ac:dyDescent="0.45">
      <c r="A27" s="13"/>
      <c r="B27" s="23"/>
      <c r="C27" s="24"/>
      <c r="D27" s="24"/>
      <c r="E27" s="24"/>
      <c r="F27" s="24"/>
      <c r="G27" s="24"/>
      <c r="H27" s="60" t="s">
        <v>41</v>
      </c>
      <c r="I27" s="60"/>
      <c r="J27" s="61"/>
      <c r="K27" s="45">
        <f>K25-K26</f>
        <v>0</v>
      </c>
    </row>
    <row r="28" spans="1:11" ht="19.5" customHeight="1" x14ac:dyDescent="0.45">
      <c r="A28" s="13"/>
      <c r="B28" s="13"/>
      <c r="C28" s="13"/>
      <c r="D28" s="13"/>
      <c r="E28" s="13"/>
      <c r="F28" s="13"/>
      <c r="G28" s="13"/>
      <c r="H28" s="13"/>
    </row>
    <row r="29" spans="1:11" ht="19.5" customHeight="1" x14ac:dyDescent="0.45">
      <c r="A29" s="13"/>
      <c r="B29" s="25" t="s">
        <v>17</v>
      </c>
      <c r="C29" s="13"/>
      <c r="D29" s="13"/>
      <c r="E29" s="13"/>
      <c r="F29" s="13"/>
      <c r="G29" s="13"/>
      <c r="H29" s="13"/>
    </row>
    <row r="30" spans="1:11" ht="33" customHeight="1" x14ac:dyDescent="0.45">
      <c r="A30" s="13"/>
      <c r="B30" s="17"/>
      <c r="C30" s="18" t="s">
        <v>11</v>
      </c>
      <c r="D30" s="18"/>
      <c r="E30" s="18" t="s">
        <v>8</v>
      </c>
      <c r="F30" s="19" t="s">
        <v>47</v>
      </c>
      <c r="G30" s="62" t="s">
        <v>12</v>
      </c>
      <c r="H30" s="63"/>
      <c r="I30" s="64"/>
      <c r="J30" s="17"/>
      <c r="K30" s="18" t="s">
        <v>49</v>
      </c>
    </row>
    <row r="31" spans="1:11" ht="19.5" customHeight="1" x14ac:dyDescent="0.45">
      <c r="A31" s="13"/>
      <c r="B31" s="20" t="s">
        <v>45</v>
      </c>
      <c r="C31" s="17"/>
      <c r="D31" s="17" t="s">
        <v>4</v>
      </c>
      <c r="E31" s="17"/>
      <c r="F31" s="20"/>
      <c r="G31" s="21" t="s">
        <v>15</v>
      </c>
      <c r="H31" s="21">
        <v>115</v>
      </c>
      <c r="I31" s="20" t="s">
        <v>13</v>
      </c>
      <c r="J31" s="22" t="s">
        <v>9</v>
      </c>
      <c r="K31" s="44">
        <f>IFERROR(ROUND(C31*E31*F31*115/100,1),"")</f>
        <v>0</v>
      </c>
    </row>
    <row r="32" spans="1:11" ht="19.5" customHeight="1" x14ac:dyDescent="0.45">
      <c r="A32" s="13"/>
      <c r="B32" s="20" t="s">
        <v>46</v>
      </c>
      <c r="C32" s="17"/>
      <c r="D32" s="17" t="s">
        <v>4</v>
      </c>
      <c r="E32" s="17"/>
      <c r="F32" s="20"/>
      <c r="G32" s="20" t="s">
        <v>4</v>
      </c>
      <c r="H32" s="20">
        <v>100</v>
      </c>
      <c r="I32" s="20" t="s">
        <v>13</v>
      </c>
      <c r="J32" s="17" t="s">
        <v>9</v>
      </c>
      <c r="K32" s="44">
        <f>IFERROR(ROUND(C32*E32*F32*115/100,1),"")</f>
        <v>0</v>
      </c>
    </row>
    <row r="33" spans="1:11" ht="19.5" customHeight="1" x14ac:dyDescent="0.45">
      <c r="A33" s="13"/>
      <c r="B33" s="23"/>
      <c r="C33" s="24"/>
      <c r="D33" s="24"/>
      <c r="E33" s="24"/>
      <c r="F33" s="24"/>
      <c r="G33" s="24"/>
      <c r="H33" s="60" t="s">
        <v>41</v>
      </c>
      <c r="I33" s="60"/>
      <c r="J33" s="61"/>
      <c r="K33" s="45">
        <f>K31-K32</f>
        <v>0</v>
      </c>
    </row>
    <row r="34" spans="1:11" ht="19.5" customHeight="1" x14ac:dyDescent="0.45">
      <c r="A34" s="13"/>
      <c r="B34" s="13"/>
      <c r="C34" s="13"/>
      <c r="D34" s="13"/>
      <c r="E34" s="13"/>
      <c r="F34" s="13"/>
      <c r="G34" s="13"/>
      <c r="H34" s="13"/>
    </row>
    <row r="35" spans="1:11" ht="19.5" customHeight="1" x14ac:dyDescent="0.45">
      <c r="A35" s="13"/>
      <c r="B35" s="25" t="s">
        <v>44</v>
      </c>
      <c r="C35" s="13"/>
      <c r="D35" s="13"/>
      <c r="E35" s="13"/>
      <c r="F35" s="13"/>
      <c r="G35" s="13"/>
      <c r="H35" s="13"/>
    </row>
    <row r="36" spans="1:11" ht="33" customHeight="1" x14ac:dyDescent="0.45">
      <c r="A36" s="13"/>
      <c r="B36" s="17"/>
      <c r="C36" s="18" t="s">
        <v>11</v>
      </c>
      <c r="D36" s="18"/>
      <c r="E36" s="18" t="s">
        <v>8</v>
      </c>
      <c r="F36" s="19" t="s">
        <v>47</v>
      </c>
      <c r="G36" s="62" t="s">
        <v>12</v>
      </c>
      <c r="H36" s="63"/>
      <c r="I36" s="64"/>
      <c r="J36" s="17"/>
      <c r="K36" s="18" t="s">
        <v>49</v>
      </c>
    </row>
    <row r="37" spans="1:11" ht="19.5" customHeight="1" x14ac:dyDescent="0.45">
      <c r="A37" s="13"/>
      <c r="B37" s="20" t="s">
        <v>38</v>
      </c>
      <c r="C37" s="17"/>
      <c r="D37" s="17" t="s">
        <v>4</v>
      </c>
      <c r="E37" s="17"/>
      <c r="F37" s="20"/>
      <c r="G37" s="21" t="s">
        <v>15</v>
      </c>
      <c r="H37" s="21">
        <v>103</v>
      </c>
      <c r="I37" s="20" t="s">
        <v>13</v>
      </c>
      <c r="J37" s="22" t="s">
        <v>9</v>
      </c>
      <c r="K37" s="44">
        <f>IFERROR(ROUND(C37*E37*F37*103/100,1),"")</f>
        <v>0</v>
      </c>
    </row>
    <row r="38" spans="1:11" ht="19.5" customHeight="1" x14ac:dyDescent="0.45">
      <c r="A38" s="13"/>
      <c r="B38" s="20" t="s">
        <v>39</v>
      </c>
      <c r="C38" s="17"/>
      <c r="D38" s="17" t="s">
        <v>4</v>
      </c>
      <c r="E38" s="17"/>
      <c r="F38" s="20"/>
      <c r="G38" s="20" t="s">
        <v>4</v>
      </c>
      <c r="H38" s="20">
        <v>100</v>
      </c>
      <c r="I38" s="20" t="s">
        <v>13</v>
      </c>
      <c r="J38" s="17" t="s">
        <v>9</v>
      </c>
      <c r="K38" s="44">
        <f>IFERROR(ROUND(C38*E38*F38*103/100,1),"")</f>
        <v>0</v>
      </c>
    </row>
    <row r="39" spans="1:11" ht="19.5" customHeight="1" x14ac:dyDescent="0.45">
      <c r="A39" s="13"/>
      <c r="B39" s="23"/>
      <c r="C39" s="24"/>
      <c r="D39" s="24"/>
      <c r="E39" s="24"/>
      <c r="F39" s="24"/>
      <c r="G39" s="24"/>
      <c r="H39" s="60" t="s">
        <v>41</v>
      </c>
      <c r="I39" s="60"/>
      <c r="J39" s="61"/>
      <c r="K39" s="45">
        <f>K37-K38</f>
        <v>0</v>
      </c>
    </row>
    <row r="40" spans="1:11" ht="19.5" customHeight="1" x14ac:dyDescent="0.45">
      <c r="A40" s="13"/>
      <c r="B40" s="13"/>
      <c r="C40" s="13"/>
      <c r="D40" s="13"/>
      <c r="E40" s="13"/>
      <c r="F40" s="13"/>
      <c r="G40" s="13"/>
      <c r="H40" s="13"/>
    </row>
    <row r="41" spans="1:11" ht="19.5" customHeight="1" x14ac:dyDescent="0.45">
      <c r="H41" s="13"/>
      <c r="I41" s="13"/>
      <c r="J41" s="13"/>
      <c r="K41" s="33"/>
    </row>
    <row r="42" spans="1:11" x14ac:dyDescent="0.45">
      <c r="E42" s="14"/>
      <c r="F42" s="14"/>
      <c r="G42" s="14"/>
      <c r="H42" s="14"/>
    </row>
  </sheetData>
  <mergeCells count="14">
    <mergeCell ref="I3:J3"/>
    <mergeCell ref="K3:M3"/>
    <mergeCell ref="H27:J27"/>
    <mergeCell ref="H33:J33"/>
    <mergeCell ref="H39:J39"/>
    <mergeCell ref="G6:I6"/>
    <mergeCell ref="G12:I12"/>
    <mergeCell ref="G24:I24"/>
    <mergeCell ref="G30:I30"/>
    <mergeCell ref="G36:I36"/>
    <mergeCell ref="G18:I18"/>
    <mergeCell ref="H9:J9"/>
    <mergeCell ref="H15:J15"/>
    <mergeCell ref="H21:J21"/>
  </mergeCells>
  <phoneticPr fontId="1"/>
  <pageMargins left="0.7" right="0.7" top="0.75" bottom="0.75"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1枚目</vt:lpstr>
      <vt:lpstr>2枚目</vt:lpstr>
      <vt:lpstr>'1枚目'!Print_Area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網野貴洋</dc:creator>
  <cp:lastModifiedBy>s-sugiura</cp:lastModifiedBy>
  <cp:lastPrinted>2018-04-10T08:31:09Z</cp:lastPrinted>
  <dcterms:created xsi:type="dcterms:W3CDTF">2017-04-12T06:33:20Z</dcterms:created>
  <dcterms:modified xsi:type="dcterms:W3CDTF">2018-04-11T02:42:09Z</dcterms:modified>
</cp:coreProperties>
</file>