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johren\share\2021(令和3)年度「省エネ型浄化槽システム導入推進事業」\申請・報告書類テンプレート\"/>
    </mc:Choice>
  </mc:AlternateContent>
  <xr:revisionPtr revIDLastSave="0" documentId="13_ncr:1_{8E1140ED-7692-4B51-9691-333852E719A5}" xr6:coauthVersionLast="46" xr6:coauthVersionMax="46" xr10:uidLastSave="{00000000-0000-0000-0000-000000000000}"/>
  <bookViews>
    <workbookView xWindow="0" yWindow="0" windowWidth="20490" windowHeight="10920" xr2:uid="{41E14D33-325E-498B-83AA-EA96332FD9E4}"/>
  </bookViews>
  <sheets>
    <sheet name="TYPE1二酸化炭素削減効果計算表" sheetId="1" r:id="rId1"/>
    <sheet name="2ページ目(1ページで収まらない場合に使用)" sheetId="4" r:id="rId2"/>
    <sheet name="3ページ目(2ページで収まらない場合に使用)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X47" i="5" l="1"/>
  <c r="X44" i="5"/>
  <c r="X49" i="5" s="1"/>
  <c r="X35" i="5"/>
  <c r="X32" i="5"/>
  <c r="X37" i="5" s="1"/>
  <c r="X23" i="5"/>
  <c r="X20" i="5"/>
  <c r="X25" i="5" s="1"/>
  <c r="X11" i="5"/>
  <c r="X8" i="5"/>
  <c r="X13" i="5" s="1"/>
  <c r="X47" i="4"/>
  <c r="X44" i="4"/>
  <c r="X49" i="4" s="1"/>
  <c r="X35" i="4"/>
  <c r="X32" i="4"/>
  <c r="X37" i="4" s="1"/>
  <c r="X23" i="4"/>
  <c r="X20" i="4"/>
  <c r="X25" i="4" s="1"/>
  <c r="X11" i="4"/>
  <c r="X8" i="4"/>
  <c r="X13" i="4" s="1"/>
  <c r="AM9" i="1" l="1"/>
  <c r="AM10" i="1"/>
  <c r="AM11" i="1"/>
  <c r="AM12" i="1"/>
  <c r="AM13" i="1"/>
  <c r="X48" i="1"/>
  <c r="X45" i="1"/>
  <c r="X36" i="1"/>
  <c r="X33" i="1"/>
  <c r="X24" i="1"/>
  <c r="X21" i="1"/>
  <c r="X9" i="1"/>
  <c r="AE8" i="1" s="1"/>
  <c r="AE15" i="1" l="1"/>
  <c r="X14" i="1"/>
  <c r="AI8" i="1" s="1"/>
  <c r="AM8" i="1" s="1"/>
  <c r="AI15" i="1" l="1"/>
  <c r="AM15" i="1" s="1"/>
  <c r="X26" i="1"/>
  <c r="X38" i="1"/>
  <c r="X50" i="1"/>
  <c r="AB30" i="1" l="1"/>
  <c r="AL30" i="1" l="1"/>
  <c r="AJ38" i="1" s="1"/>
  <c r="AO38" i="1" s="1"/>
</calcChain>
</file>

<file path=xl/sharedStrings.xml><?xml version="1.0" encoding="utf-8"?>
<sst xmlns="http://schemas.openxmlformats.org/spreadsheetml/2006/main" count="514" uniqueCount="69">
  <si>
    <t>年間消費電力量の削減率(%)は、[各事業によって削減できる年間消費電力量の合計]÷[各事業前の年間消費電力量の合計]×100として定義する。</t>
    <phoneticPr fontId="2"/>
  </si>
  <si>
    <t>事業</t>
    <rPh sb="0" eb="2">
      <t>ジギョウ</t>
    </rPh>
    <phoneticPr fontId="2"/>
  </si>
  <si>
    <t>①</t>
    <phoneticPr fontId="2"/>
  </si>
  <si>
    <t>事業対象機器</t>
    <rPh sb="0" eb="2">
      <t>ジギョウ</t>
    </rPh>
    <rPh sb="2" eb="4">
      <t>タイショウ</t>
    </rPh>
    <rPh sb="4" eb="6">
      <t>キキ</t>
    </rPh>
    <phoneticPr fontId="2"/>
  </si>
  <si>
    <t>モーター出力</t>
    <phoneticPr fontId="2"/>
  </si>
  <si>
    <t>台数</t>
    <rPh sb="0" eb="2">
      <t>ダイスウ</t>
    </rPh>
    <phoneticPr fontId="2"/>
  </si>
  <si>
    <t>1台当たりの年間の運転時間(h/年)</t>
    <rPh sb="1" eb="2">
      <t>ダイ</t>
    </rPh>
    <rPh sb="2" eb="3">
      <t>ア</t>
    </rPh>
    <rPh sb="6" eb="8">
      <t>ネンカン</t>
    </rPh>
    <rPh sb="9" eb="11">
      <t>ウンテン</t>
    </rPh>
    <rPh sb="11" eb="13">
      <t>ジカン</t>
    </rPh>
    <rPh sb="16" eb="17">
      <t>ネン</t>
    </rPh>
    <phoneticPr fontId="2"/>
  </si>
  <si>
    <t>年間消費電力量</t>
    <rPh sb="0" eb="2">
      <t>ネンカン</t>
    </rPh>
    <rPh sb="2" eb="4">
      <t>ショウヒ</t>
    </rPh>
    <rPh sb="4" eb="7">
      <t>デンリョクリョウ</t>
    </rPh>
    <phoneticPr fontId="2"/>
  </si>
  <si>
    <t>各事業前の
年間消費電力量</t>
    <rPh sb="0" eb="3">
      <t>カクジギョウ</t>
    </rPh>
    <rPh sb="3" eb="4">
      <t>マエ</t>
    </rPh>
    <phoneticPr fontId="2"/>
  </si>
  <si>
    <t>削減できる
年間消費電力量</t>
    <phoneticPr fontId="2"/>
  </si>
  <si>
    <t>削減率</t>
  </si>
  <si>
    <t>メーカー</t>
    <phoneticPr fontId="2"/>
  </si>
  <si>
    <t>型式</t>
    <rPh sb="0" eb="2">
      <t>カタシキ</t>
    </rPh>
    <phoneticPr fontId="2"/>
  </si>
  <si>
    <t>1台当たりの日平均運転時間</t>
    <rPh sb="1" eb="2">
      <t>ダイ</t>
    </rPh>
    <rPh sb="2" eb="3">
      <t>ア</t>
    </rPh>
    <rPh sb="6" eb="7">
      <t>ニチ</t>
    </rPh>
    <rPh sb="7" eb="9">
      <t>ヘイキン</t>
    </rPh>
    <rPh sb="9" eb="11">
      <t>ウンテン</t>
    </rPh>
    <rPh sb="11" eb="13">
      <t>ジカン</t>
    </rPh>
    <phoneticPr fontId="2"/>
  </si>
  <si>
    <t>1台当たりの年間運転日数</t>
    <phoneticPr fontId="2"/>
  </si>
  <si>
    <t>kW</t>
    <phoneticPr fontId="2"/>
  </si>
  <si>
    <t>×</t>
    <phoneticPr fontId="2"/>
  </si>
  <si>
    <t>h/日</t>
    <rPh sb="2" eb="3">
      <t>ニチ</t>
    </rPh>
    <phoneticPr fontId="2"/>
  </si>
  <si>
    <t>日/年</t>
    <rPh sb="0" eb="1">
      <t>ニチ</t>
    </rPh>
    <rPh sb="2" eb="3">
      <t>ネン</t>
    </rPh>
    <phoneticPr fontId="2"/>
  </si>
  <si>
    <t>／</t>
    <phoneticPr fontId="2"/>
  </si>
  <si>
    <t>＝</t>
    <phoneticPr fontId="2"/>
  </si>
  <si>
    <t>kWh</t>
    <phoneticPr fontId="2"/>
  </si>
  <si>
    <t>事業①</t>
    <rPh sb="0" eb="2">
      <t>ジギョウ</t>
    </rPh>
    <phoneticPr fontId="2"/>
  </si>
  <si>
    <t>%</t>
    <phoneticPr fontId="2"/>
  </si>
  <si>
    <t>削減できる年間消費電力量</t>
    <rPh sb="0" eb="2">
      <t>サクゲン</t>
    </rPh>
    <rPh sb="5" eb="7">
      <t>ネンカン</t>
    </rPh>
    <rPh sb="7" eb="9">
      <t>ショウヒ</t>
    </rPh>
    <rPh sb="9" eb="11">
      <t>デンリョク</t>
    </rPh>
    <rPh sb="11" eb="12">
      <t>リョウ</t>
    </rPh>
    <phoneticPr fontId="2"/>
  </si>
  <si>
    <t>②</t>
    <phoneticPr fontId="2"/>
  </si>
  <si>
    <t>事業合計</t>
    <rPh sb="0" eb="2">
      <t>ジギョウ</t>
    </rPh>
    <rPh sb="2" eb="4">
      <t>ゴウケイ</t>
    </rPh>
    <phoneticPr fontId="2"/>
  </si>
  <si>
    <t>※必要に応じて表の行数(事業の数)は追加・削除してください。</t>
    <phoneticPr fontId="2"/>
  </si>
  <si>
    <t>③</t>
    <phoneticPr fontId="2"/>
  </si>
  <si>
    <t>各事業によって削減できる年間消費電力量の合計</t>
    <rPh sb="0" eb="1">
      <t>カク</t>
    </rPh>
    <rPh sb="1" eb="3">
      <t>ジギョウ</t>
    </rPh>
    <rPh sb="7" eb="9">
      <t>サクゲン</t>
    </rPh>
    <rPh sb="12" eb="14">
      <t>ネンカン</t>
    </rPh>
    <rPh sb="14" eb="19">
      <t>ショウヒデンリョクリョウ</t>
    </rPh>
    <rPh sb="20" eb="22">
      <t>ゴウケイ</t>
    </rPh>
    <phoneticPr fontId="2"/>
  </si>
  <si>
    <t>二酸化炭素
排出係数(定数)</t>
    <phoneticPr fontId="2"/>
  </si>
  <si>
    <t>事業による
二酸化炭素削減量</t>
    <phoneticPr fontId="2"/>
  </si>
  <si>
    <t>0.0005 t-CO2/kWh</t>
    <phoneticPr fontId="2"/>
  </si>
  <si>
    <t>t-CO2</t>
    <phoneticPr fontId="2"/>
  </si>
  <si>
    <t>事業による
二酸化炭素削減量</t>
    <rPh sb="0" eb="2">
      <t>ジギョウ</t>
    </rPh>
    <rPh sb="6" eb="9">
      <t>ニサンカ</t>
    </rPh>
    <rPh sb="9" eb="11">
      <t>タンソ</t>
    </rPh>
    <rPh sb="11" eb="13">
      <t>サクゲン</t>
    </rPh>
    <rPh sb="13" eb="14">
      <t>リョウ</t>
    </rPh>
    <phoneticPr fontId="2"/>
  </si>
  <si>
    <t>総事業費</t>
    <rPh sb="0" eb="1">
      <t>ソウ</t>
    </rPh>
    <rPh sb="1" eb="4">
      <t>ジギョウヒ</t>
    </rPh>
    <phoneticPr fontId="2"/>
  </si>
  <si>
    <t>法定耐用年数</t>
    <rPh sb="0" eb="2">
      <t>ホウテイ</t>
    </rPh>
    <rPh sb="2" eb="4">
      <t>タイヨウ</t>
    </rPh>
    <rPh sb="4" eb="6">
      <t>ネンスウ</t>
    </rPh>
    <phoneticPr fontId="2"/>
  </si>
  <si>
    <t>④</t>
    <phoneticPr fontId="2"/>
  </si>
  <si>
    <t>円</t>
    <rPh sb="0" eb="1">
      <t>エン</t>
    </rPh>
    <phoneticPr fontId="2"/>
  </si>
  <si>
    <t>÷</t>
    <phoneticPr fontId="2"/>
  </si>
  <si>
    <t>円/t-CO2</t>
    <rPh sb="0" eb="1">
      <t>エン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</si>
  <si>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</si>
  <si>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</si>
  <si>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</si>
  <si>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</si>
  <si>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事業前における当該機種の運転状況</t>
    <rPh sb="0" eb="2">
      <t>ジギョウ</t>
    </rPh>
    <rPh sb="2" eb="3">
      <t>マエ</t>
    </rPh>
    <rPh sb="7" eb="9">
      <t>トウガイ</t>
    </rPh>
    <rPh sb="9" eb="11">
      <t>キシュ</t>
    </rPh>
    <rPh sb="12" eb="14">
      <t>ウンテン</t>
    </rPh>
    <rPh sb="14" eb="16">
      <t>ジョウキョウ</t>
    </rPh>
    <phoneticPr fontId="2"/>
  </si>
  <si>
    <t>事業後における当該機種の運転予定</t>
    <rPh sb="0" eb="2">
      <t>ジギョウ</t>
    </rPh>
    <rPh sb="2" eb="3">
      <t>ゴ</t>
    </rPh>
    <rPh sb="7" eb="9">
      <t>トウガイ</t>
    </rPh>
    <rPh sb="9" eb="11">
      <t>キシュ</t>
    </rPh>
    <rPh sb="12" eb="14">
      <t>ウンテン</t>
    </rPh>
    <rPh sb="14" eb="16">
      <t>ヨテイ</t>
    </rPh>
    <phoneticPr fontId="2"/>
  </si>
  <si>
    <t>①　各事業の内容 と それ(ら)によって削減できる年間消費電力量</t>
    <rPh sb="2" eb="3">
      <t>カク</t>
    </rPh>
    <rPh sb="3" eb="5">
      <t>ジギョウ</t>
    </rPh>
    <rPh sb="6" eb="8">
      <t>ナイヨウ</t>
    </rPh>
    <rPh sb="20" eb="22">
      <t>サクゲン</t>
    </rPh>
    <rPh sb="25" eb="32">
      <t>ネンカンショウヒデンリョクリョウ</t>
    </rPh>
    <phoneticPr fontId="2"/>
  </si>
  <si>
    <t>② 事業によって得られる年間消費電力量の削減率</t>
    <phoneticPr fontId="2"/>
  </si>
  <si>
    <t>④ 二酸化炭素削減量の費用対効果</t>
    <rPh sb="2" eb="9">
      <t>ニサンカタンソサクゲン</t>
    </rPh>
    <rPh sb="9" eb="10">
      <t>リョウ</t>
    </rPh>
    <rPh sb="11" eb="16">
      <t>ヒヨウタイコウカ</t>
    </rPh>
    <phoneticPr fontId="2"/>
  </si>
  <si>
    <t>③ 事業による二酸化炭素削減効果</t>
    <rPh sb="2" eb="4">
      <t>ジギョウ</t>
    </rPh>
    <rPh sb="7" eb="10">
      <t>ニサンカ</t>
    </rPh>
    <rPh sb="10" eb="12">
      <t>タンソ</t>
    </rPh>
    <rPh sb="12" eb="14">
      <t>サクゲン</t>
    </rPh>
    <rPh sb="14" eb="16">
      <t>コウカ</t>
    </rPh>
    <phoneticPr fontId="2"/>
  </si>
  <si>
    <t>事業による直接効果(二酸化炭素削減量)は、上の項目で算出した[各事業によって削減できる年間消費電力量の合計]×[二酸化炭素排出係数(定数)]によって算出する。</t>
    <rPh sb="5" eb="7">
      <t>チョクセツ</t>
    </rPh>
    <rPh sb="7" eb="9">
      <t>コウカ</t>
    </rPh>
    <rPh sb="10" eb="18">
      <t>ニサンカタンソサクゲンリョウ</t>
    </rPh>
    <phoneticPr fontId="2"/>
  </si>
  <si>
    <t>○費用対効果の計算</t>
    <rPh sb="1" eb="6">
      <t>ヒヨウタイコウカ</t>
    </rPh>
    <rPh sb="7" eb="9">
      <t>ケイサン</t>
    </rPh>
    <phoneticPr fontId="2"/>
  </si>
  <si>
    <t>※備考</t>
    <rPh sb="1" eb="3">
      <t>ビコウ</t>
    </rPh>
    <phoneticPr fontId="2"/>
  </si>
  <si>
    <t xml:space="preserve"> ※備考</t>
    <rPh sb="2" eb="4">
      <t>ビコウ</t>
    </rPh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</si>
  <si>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</si>
  <si>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</si>
  <si>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</si>
  <si>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</si>
  <si>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※工事内容について補足事項ある場合は、余白や備考欄にご記入ください。</t>
    <phoneticPr fontId="2"/>
  </si>
  <si>
    <t>費用対効果</t>
    <rPh sb="0" eb="5">
      <t>ヒヨウタイコウカ</t>
    </rPh>
    <phoneticPr fontId="2"/>
  </si>
  <si>
    <t>　　　　　　　　　　　　　　　　　　　　　　　　　　　　　　　　　　　　　　　　　　　　　　　　　　　　　　二酸化炭素削減効果計算表　　　　　　　　　　　　　　　　　　　　　　　　　　　　　　　　　　　( TYPE1 )</t>
    <rPh sb="54" eb="57">
      <t>ニサンカ</t>
    </rPh>
    <rPh sb="57" eb="59">
      <t>タンソ</t>
    </rPh>
    <rPh sb="59" eb="61">
      <t>サクゲン</t>
    </rPh>
    <rPh sb="61" eb="63">
      <t>コウカ</t>
    </rPh>
    <rPh sb="63" eb="65">
      <t>ケイサン</t>
    </rPh>
    <rPh sb="65" eb="66">
      <t>ヒョウ</t>
    </rPh>
    <phoneticPr fontId="2"/>
  </si>
  <si>
    <t>※小数点以下は第1位まで記入(第2位以下は切り捨て)。</t>
    <phoneticPr fontId="2"/>
  </si>
  <si>
    <t xml:space="preserve"> ※ この欄には各機器が何台でそれぞれ年間を通じて1日換算何時間の運転をしているのか実際の状況を記す。</t>
    <rPh sb="5" eb="6">
      <t>ラン</t>
    </rPh>
    <rPh sb="8" eb="11">
      <t>カクキキ</t>
    </rPh>
    <rPh sb="12" eb="13">
      <t>ナン</t>
    </rPh>
    <rPh sb="13" eb="14">
      <t>ダイ</t>
    </rPh>
    <rPh sb="19" eb="21">
      <t>ネンカン</t>
    </rPh>
    <rPh sb="22" eb="23">
      <t>ツウ</t>
    </rPh>
    <rPh sb="26" eb="27">
      <t>ニチ</t>
    </rPh>
    <rPh sb="27" eb="29">
      <t>カンサン</t>
    </rPh>
    <rPh sb="29" eb="32">
      <t>ナンジカン</t>
    </rPh>
    <rPh sb="33" eb="35">
      <t>ウンテン</t>
    </rPh>
    <rPh sb="42" eb="44">
      <t>ジッサイ</t>
    </rPh>
    <rPh sb="45" eb="47">
      <t>ジョウキョウ</t>
    </rPh>
    <rPh sb="48" eb="49">
      <t>シル</t>
    </rPh>
    <phoneticPr fontId="2"/>
  </si>
  <si>
    <t>※この欄にはどのような機器を既設何台の内、何台を更新するのか記す。</t>
    <rPh sb="3" eb="4">
      <t>ラン</t>
    </rPh>
    <rPh sb="11" eb="13">
      <t>キキ</t>
    </rPh>
    <rPh sb="14" eb="16">
      <t>キセツ</t>
    </rPh>
    <rPh sb="16" eb="18">
      <t>ナンダイ</t>
    </rPh>
    <rPh sb="19" eb="20">
      <t>ウチ</t>
    </rPh>
    <rPh sb="21" eb="22">
      <t>ナン</t>
    </rPh>
    <rPh sb="22" eb="23">
      <t>ダイ</t>
    </rPh>
    <rPh sb="24" eb="26">
      <t>コウシン</t>
    </rPh>
    <rPh sb="30" eb="31">
      <t>シル</t>
    </rPh>
    <phoneticPr fontId="2"/>
  </si>
  <si>
    <t>※モーター効率か負荷率か、どちらか(あるいはその両方か)記す</t>
    <rPh sb="5" eb="7">
      <t>コウリツ</t>
    </rPh>
    <rPh sb="8" eb="10">
      <t>フカ</t>
    </rPh>
    <rPh sb="10" eb="11">
      <t>リツ</t>
    </rPh>
    <rPh sb="24" eb="26">
      <t>リョウホウ</t>
    </rPh>
    <rPh sb="28" eb="29">
      <t>シル</t>
    </rPh>
    <phoneticPr fontId="2"/>
  </si>
  <si>
    <t>(小数点は第2位以下を切り捨て)</t>
    <rPh sb="8" eb="10">
      <t>イカ</t>
    </rPh>
    <rPh sb="11" eb="12">
      <t>キ</t>
    </rPh>
    <rPh sb="13" eb="14">
      <t>ス</t>
    </rPh>
    <phoneticPr fontId="2"/>
  </si>
  <si>
    <t>(小数点は第1位以下を切り捨て)</t>
    <rPh sb="8" eb="10">
      <t>イカ</t>
    </rPh>
    <rPh sb="11" eb="12">
      <t>キ</t>
    </rPh>
    <rPh sb="13" eb="14">
      <t>ス</t>
    </rPh>
    <phoneticPr fontId="2"/>
  </si>
  <si>
    <t>※小数点以下は第1位まで記入(第2位以下を切り捨て)してください。</t>
    <rPh sb="18" eb="20">
      <t>イカ</t>
    </rPh>
    <rPh sb="21" eb="22">
      <t>キ</t>
    </rPh>
    <rPh sb="23" eb="24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</si>
</sst>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1" fontId="3" fillId="0" borderId="0" xfId="0" applyNumberFormat="1" applyFont="1">
      <alignment vertical="center"/>
    </xf>
    <xf numFmtId="176" fontId="3" fillId="0" borderId="33" xfId="0" applyNumberFormat="1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horizontal="left" vertical="center" indent="1"/>
    </xf>
    <xf numFmtId="0" fontId="9" fillId="0" borderId="9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>
      <alignment vertical="center"/>
    </xf>
    <xf numFmtId="176" fontId="9" fillId="0" borderId="13" xfId="0" applyNumberFormat="1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>
      <alignment vertical="center"/>
    </xf>
    <xf numFmtId="1" fontId="9" fillId="0" borderId="0" xfId="0" applyNumberFormat="1" applyFont="1">
      <alignment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176" fontId="9" fillId="0" borderId="33" xfId="0" applyNumberFormat="1" applyFont="1" applyBorder="1" applyAlignment="1">
      <alignment horizontal="right" vertical="center"/>
    </xf>
    <xf numFmtId="0" fontId="11" fillId="0" borderId="10" xfId="0" applyFont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9" fillId="0" borderId="46" xfId="0" applyFont="1" applyBorder="1">
      <alignment vertical="center"/>
    </xf>
    <xf numFmtId="0" fontId="9" fillId="0" borderId="54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5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23" xfId="0" applyFont="1" applyBorder="1">
      <alignment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62" xfId="0" applyFont="1" applyBorder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68" xfId="0" applyFont="1" applyBorder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76" fontId="9" fillId="0" borderId="25" xfId="0" applyNumberFormat="1" applyFont="1" applyBorder="1">
      <alignment vertical="center"/>
    </xf>
    <xf numFmtId="0" fontId="3" fillId="0" borderId="68" xfId="0" applyFont="1" applyBorder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76" fontId="3" fillId="0" borderId="25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8" fontId="9" fillId="0" borderId="43" xfId="1" applyFont="1" applyBorder="1" applyAlignment="1">
      <alignment horizontal="right" vertical="center"/>
    </xf>
    <xf numFmtId="38" fontId="9" fillId="0" borderId="44" xfId="1" applyFont="1" applyBorder="1" applyAlignment="1">
      <alignment horizontal="right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59" xfId="0" applyFont="1" applyBorder="1" applyAlignment="1">
      <alignment vertical="top"/>
    </xf>
    <xf numFmtId="0" fontId="9" fillId="0" borderId="60" xfId="0" applyFont="1" applyBorder="1" applyAlignment="1">
      <alignment vertical="top"/>
    </xf>
    <xf numFmtId="0" fontId="9" fillId="0" borderId="6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63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6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right" vertical="center"/>
    </xf>
    <xf numFmtId="176" fontId="9" fillId="0" borderId="5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6" fontId="9" fillId="0" borderId="39" xfId="0" applyNumberFormat="1" applyFont="1" applyBorder="1" applyAlignment="1">
      <alignment horizontal="right" vertical="center"/>
    </xf>
    <xf numFmtId="176" fontId="9" fillId="0" borderId="44" xfId="0" applyNumberFormat="1" applyFont="1" applyBorder="1" applyAlignment="1">
      <alignment horizontal="right" vertical="center"/>
    </xf>
    <xf numFmtId="0" fontId="9" fillId="0" borderId="41" xfId="0" applyFont="1" applyBorder="1">
      <alignment vertical="center"/>
    </xf>
    <xf numFmtId="176" fontId="9" fillId="0" borderId="41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3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5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129541</xdr:colOff>
      <xdr:row>16</xdr:row>
      <xdr:rowOff>47626</xdr:rowOff>
    </xdr:from>
    <xdr:to>
      <xdr:col>40</xdr:col>
      <xdr:colOff>342900</xdr:colOff>
      <xdr:row>17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422FE8A-5372-4717-B4D3-2B11E9A14319}"/>
            </a:ext>
          </a:extLst>
        </xdr:cNvPr>
        <xdr:cNvSpPr/>
      </xdr:nvSpPr>
      <xdr:spPr>
        <a:xfrm>
          <a:off x="14540866" y="4400551"/>
          <a:ext cx="2804159" cy="276224"/>
        </a:xfrm>
        <a:prstGeom prst="wedgeRoundRectCallout">
          <a:avLst>
            <a:gd name="adj1" fmla="val 34417"/>
            <a:gd name="adj2" fmla="val -11026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削減率</a:t>
          </a:r>
          <a:r>
            <a:rPr kumimoji="1" lang="en-US" altLang="ja-JP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5%</a:t>
          </a:r>
          <a:r>
            <a:rPr kumimoji="1" lang="ja-JP" altLang="en-US" sz="110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以上である事をご確認ください。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16E0-1FD9-42DA-9DFB-5C4D48FDCEE9}">
  <sheetPr>
    <pageSetUpPr fitToPage="1"/>
  </sheetPr>
  <dimension ref="A1:AZ142"/>
  <sheetViews>
    <sheetView tabSelected="1" zoomScale="90" zoomScaleNormal="90" workbookViewId="0">
      <selection activeCell="D51" sqref="D51"/>
    </sheetView>
  </sheetViews>
  <sheetFormatPr defaultColWidth="8.75" defaultRowHeight="13.5" x14ac:dyDescent="0.4"/>
  <cols>
    <col min="1" max="2" width="2.25" style="2" customWidth="1"/>
    <col min="3" max="3" width="4.75" style="2" customWidth="1"/>
    <col min="4" max="4" width="2.75" style="2" customWidth="1"/>
    <col min="5" max="5" width="4.75" style="2" customWidth="1"/>
    <col min="6" max="7" width="12.75" style="2" customWidth="1"/>
    <col min="8" max="8" width="1.75" style="2" customWidth="1"/>
    <col min="9" max="9" width="8.75" style="2"/>
    <col min="10" max="10" width="4.75" style="2" customWidth="1"/>
    <col min="11" max="11" width="2.75" style="2" customWidth="1"/>
    <col min="12" max="12" width="5.75" style="2" customWidth="1"/>
    <col min="13" max="13" width="2.75" style="2" customWidth="1"/>
    <col min="14" max="14" width="15.5" style="2" customWidth="1"/>
    <col min="15" max="15" width="7.75" style="2" customWidth="1"/>
    <col min="16" max="16" width="2.75" style="2" customWidth="1"/>
    <col min="17" max="17" width="14.375" style="2" customWidth="1"/>
    <col min="18" max="18" width="7.75" style="2" customWidth="1"/>
    <col min="19" max="19" width="2.75" style="2" customWidth="1"/>
    <col min="20" max="20" width="7.75" style="2" customWidth="1"/>
    <col min="21" max="21" width="2.75" style="2" customWidth="1"/>
    <col min="22" max="22" width="7.75" style="2" customWidth="1"/>
    <col min="23" max="23" width="2.75" style="2" customWidth="1"/>
    <col min="24" max="24" width="9.5" style="2" bestFit="1" customWidth="1"/>
    <col min="25" max="25" width="6.75" style="2" customWidth="1"/>
    <col min="26" max="26" width="2.75" style="2" customWidth="1"/>
    <col min="27" max="27" width="4.75" style="2" customWidth="1"/>
    <col min="28" max="28" width="8.75" style="2" customWidth="1"/>
    <col min="29" max="29" width="4.75" style="2" customWidth="1"/>
    <col min="30" max="30" width="3.75" style="2" customWidth="1"/>
    <col min="31" max="31" width="4.75" style="2" customWidth="1"/>
    <col min="32" max="32" width="2.75" style="2" customWidth="1"/>
    <col min="33" max="34" width="4.75" style="2" customWidth="1"/>
    <col min="35" max="36" width="3.75" style="2" customWidth="1"/>
    <col min="37" max="38" width="4.75" style="2" customWidth="1"/>
    <col min="39" max="40" width="3.75" style="2" customWidth="1"/>
    <col min="41" max="41" width="4.75" style="2" customWidth="1"/>
    <col min="42" max="42" width="5.75" style="2" customWidth="1"/>
    <col min="43" max="43" width="9.75" style="2" customWidth="1"/>
    <col min="44" max="44" width="2.75" style="2" customWidth="1"/>
    <col min="45" max="16384" width="8.75" style="2"/>
  </cols>
  <sheetData>
    <row r="1" spans="1:52" ht="21.95" customHeight="1" thickBot="1" x14ac:dyDescent="0.45">
      <c r="A1" s="251" t="s">
        <v>61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3"/>
    </row>
    <row r="2" spans="1:52" ht="21.95" customHeight="1" x14ac:dyDescent="0.4">
      <c r="A2" s="254" t="s">
        <v>47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6"/>
      <c r="AA2" s="257" t="s">
        <v>48</v>
      </c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8"/>
    </row>
    <row r="3" spans="1:52" ht="19.899999999999999" customHeight="1" thickBot="1" x14ac:dyDescent="0.4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6" t="s">
        <v>59</v>
      </c>
      <c r="Q3" s="57"/>
      <c r="R3" s="54"/>
      <c r="S3" s="54"/>
      <c r="T3" s="54"/>
      <c r="U3" s="54"/>
      <c r="V3" s="54"/>
      <c r="W3" s="54"/>
      <c r="X3" s="54"/>
      <c r="Y3" s="54"/>
      <c r="Z3" s="58"/>
      <c r="AA3" s="59"/>
      <c r="AB3" s="241" t="s">
        <v>0</v>
      </c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61"/>
    </row>
    <row r="4" spans="1:52" ht="19.899999999999999" customHeight="1" thickBot="1" x14ac:dyDescent="0.45">
      <c r="A4" s="62"/>
      <c r="B4" s="55"/>
      <c r="C4" s="11" t="s">
        <v>1</v>
      </c>
      <c r="D4" s="12" t="s">
        <v>2</v>
      </c>
      <c r="E4" s="167" t="s">
        <v>64</v>
      </c>
      <c r="F4" s="168"/>
      <c r="G4" s="168"/>
      <c r="H4" s="168"/>
      <c r="I4" s="168"/>
      <c r="J4" s="168"/>
      <c r="K4" s="168"/>
      <c r="L4" s="168"/>
      <c r="M4" s="168"/>
      <c r="N4" s="169"/>
      <c r="O4" s="55"/>
      <c r="P4" s="56" t="s">
        <v>62</v>
      </c>
      <c r="Q4" s="55"/>
      <c r="R4" s="55"/>
      <c r="S4" s="55"/>
      <c r="T4" s="55"/>
      <c r="U4" s="55"/>
      <c r="V4" s="55"/>
      <c r="W4" s="55"/>
      <c r="X4" s="55"/>
      <c r="Y4" s="55"/>
      <c r="Z4" s="64"/>
      <c r="AA4" s="59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61"/>
    </row>
    <row r="5" spans="1:52" ht="19.899999999999999" customHeight="1" thickBot="1" x14ac:dyDescent="0.45">
      <c r="A5" s="62"/>
      <c r="B5" s="55"/>
      <c r="C5" s="6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64"/>
      <c r="AA5" s="66"/>
      <c r="AB5" s="55"/>
      <c r="AC5" s="55"/>
      <c r="AD5" s="67"/>
      <c r="AE5" s="67"/>
      <c r="AF5" s="67"/>
      <c r="AG5" s="67"/>
      <c r="AH5" s="67"/>
      <c r="AI5" s="67"/>
      <c r="AJ5" s="67"/>
      <c r="AK5" s="67"/>
      <c r="AL5" s="68"/>
      <c r="AM5" s="68"/>
      <c r="AN5" s="68"/>
      <c r="AO5" s="68"/>
      <c r="AP5" s="68"/>
      <c r="AQ5" s="68"/>
      <c r="AR5" s="69"/>
    </row>
    <row r="6" spans="1:52" ht="19.899999999999999" customHeight="1" thickBot="1" x14ac:dyDescent="0.45">
      <c r="A6" s="62"/>
      <c r="B6" s="55"/>
      <c r="C6" s="55"/>
      <c r="D6" s="165" t="s">
        <v>45</v>
      </c>
      <c r="E6" s="166"/>
      <c r="F6" s="166"/>
      <c r="G6" s="166"/>
      <c r="H6" s="162" t="s">
        <v>63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64"/>
      <c r="AA6" s="66"/>
      <c r="AB6" s="55"/>
      <c r="AC6" s="55"/>
      <c r="AD6" s="71"/>
      <c r="AE6" s="228" t="s">
        <v>8</v>
      </c>
      <c r="AF6" s="233"/>
      <c r="AG6" s="233"/>
      <c r="AH6" s="234"/>
      <c r="AI6" s="228" t="s">
        <v>9</v>
      </c>
      <c r="AJ6" s="233"/>
      <c r="AK6" s="233"/>
      <c r="AL6" s="234"/>
      <c r="AM6" s="250" t="s">
        <v>10</v>
      </c>
      <c r="AN6" s="229"/>
      <c r="AO6" s="230"/>
      <c r="AP6" s="71"/>
      <c r="AQ6" s="71"/>
      <c r="AR6" s="72"/>
    </row>
    <row r="7" spans="1:52" ht="19.899999999999999" customHeight="1" x14ac:dyDescent="0.4">
      <c r="A7" s="62"/>
      <c r="B7" s="55"/>
      <c r="C7" s="55"/>
      <c r="D7" s="55"/>
      <c r="E7" s="60"/>
      <c r="F7" s="170" t="s">
        <v>3</v>
      </c>
      <c r="G7" s="171"/>
      <c r="H7" s="71"/>
      <c r="I7" s="172" t="s">
        <v>4</v>
      </c>
      <c r="J7" s="173"/>
      <c r="K7" s="60"/>
      <c r="L7" s="176" t="s">
        <v>5</v>
      </c>
      <c r="M7" s="60"/>
      <c r="N7" s="217" t="s">
        <v>6</v>
      </c>
      <c r="O7" s="218"/>
      <c r="P7" s="218"/>
      <c r="Q7" s="218"/>
      <c r="R7" s="219"/>
      <c r="S7" s="71"/>
      <c r="T7" s="220" t="s">
        <v>65</v>
      </c>
      <c r="U7" s="221"/>
      <c r="V7" s="222"/>
      <c r="W7" s="55"/>
      <c r="X7" s="172" t="s">
        <v>7</v>
      </c>
      <c r="Y7" s="173"/>
      <c r="Z7" s="64"/>
      <c r="AA7" s="66"/>
      <c r="AB7" s="55"/>
      <c r="AC7" s="55"/>
      <c r="AD7" s="71"/>
      <c r="AE7" s="247"/>
      <c r="AF7" s="248"/>
      <c r="AG7" s="248"/>
      <c r="AH7" s="249"/>
      <c r="AI7" s="247"/>
      <c r="AJ7" s="248"/>
      <c r="AK7" s="248"/>
      <c r="AL7" s="249"/>
      <c r="AM7" s="231"/>
      <c r="AN7" s="218"/>
      <c r="AO7" s="232"/>
      <c r="AP7" s="71"/>
      <c r="AQ7" s="71"/>
      <c r="AR7" s="72"/>
    </row>
    <row r="8" spans="1:52" ht="19.899999999999999" customHeight="1" thickBot="1" x14ac:dyDescent="0.45">
      <c r="A8" s="62"/>
      <c r="B8" s="55"/>
      <c r="C8" s="55"/>
      <c r="D8" s="55"/>
      <c r="E8" s="60"/>
      <c r="F8" s="74" t="s">
        <v>11</v>
      </c>
      <c r="G8" s="75" t="s">
        <v>12</v>
      </c>
      <c r="H8" s="68"/>
      <c r="I8" s="174"/>
      <c r="J8" s="175"/>
      <c r="K8" s="60"/>
      <c r="L8" s="177"/>
      <c r="M8" s="60"/>
      <c r="N8" s="178" t="s">
        <v>13</v>
      </c>
      <c r="O8" s="179"/>
      <c r="P8" s="79"/>
      <c r="Q8" s="180" t="s">
        <v>14</v>
      </c>
      <c r="R8" s="181"/>
      <c r="S8" s="68"/>
      <c r="T8" s="223"/>
      <c r="U8" s="224"/>
      <c r="V8" s="225"/>
      <c r="W8" s="55"/>
      <c r="X8" s="174"/>
      <c r="Y8" s="175"/>
      <c r="Z8" s="64"/>
      <c r="AA8" s="66"/>
      <c r="AB8" s="55"/>
      <c r="AC8" s="184" t="s">
        <v>22</v>
      </c>
      <c r="AD8" s="186"/>
      <c r="AE8" s="242" t="str">
        <f>X9</f>
        <v/>
      </c>
      <c r="AF8" s="183"/>
      <c r="AG8" s="183"/>
      <c r="AH8" s="81" t="s">
        <v>21</v>
      </c>
      <c r="AI8" s="242" t="str">
        <f>X14</f>
        <v/>
      </c>
      <c r="AJ8" s="183"/>
      <c r="AK8" s="183"/>
      <c r="AL8" s="73" t="s">
        <v>21</v>
      </c>
      <c r="AM8" s="242" t="str">
        <f>IFERROR(ROUNDDOWN(AI8/AE8*100,1),"")</f>
        <v/>
      </c>
      <c r="AN8" s="245"/>
      <c r="AO8" s="81" t="s">
        <v>23</v>
      </c>
      <c r="AP8" s="71"/>
      <c r="AQ8" s="71"/>
      <c r="AR8" s="72"/>
      <c r="AY8" s="17"/>
      <c r="AZ8" s="17"/>
    </row>
    <row r="9" spans="1:52" ht="19.899999999999999" customHeight="1" thickBot="1" x14ac:dyDescent="0.45">
      <c r="A9" s="62"/>
      <c r="B9" s="55"/>
      <c r="C9" s="55"/>
      <c r="D9" s="55"/>
      <c r="E9" s="55"/>
      <c r="F9" s="135"/>
      <c r="G9" s="134"/>
      <c r="H9" s="82"/>
      <c r="I9" s="76"/>
      <c r="J9" s="83" t="s">
        <v>15</v>
      </c>
      <c r="K9" s="84" t="s">
        <v>16</v>
      </c>
      <c r="L9" s="78"/>
      <c r="M9" s="85" t="s">
        <v>16</v>
      </c>
      <c r="N9" s="76"/>
      <c r="O9" s="86" t="s">
        <v>17</v>
      </c>
      <c r="P9" s="86" t="s">
        <v>16</v>
      </c>
      <c r="Q9" s="86">
        <v>365</v>
      </c>
      <c r="R9" s="83" t="s">
        <v>18</v>
      </c>
      <c r="S9" s="87" t="s">
        <v>16</v>
      </c>
      <c r="T9" s="88"/>
      <c r="U9" s="89" t="s">
        <v>19</v>
      </c>
      <c r="V9" s="77"/>
      <c r="W9" s="84" t="s">
        <v>20</v>
      </c>
      <c r="X9" s="90" t="str">
        <f>IFERROR(ROUNDDOWN(I9*L9*N9*Q9*T9/V9,1),"")</f>
        <v/>
      </c>
      <c r="Y9" s="91" t="s">
        <v>21</v>
      </c>
      <c r="Z9" s="64"/>
      <c r="AA9" s="66"/>
      <c r="AB9" s="55"/>
      <c r="AC9" s="184"/>
      <c r="AD9" s="186"/>
      <c r="AE9" s="242"/>
      <c r="AF9" s="183"/>
      <c r="AG9" s="183"/>
      <c r="AH9" s="81"/>
      <c r="AI9" s="242"/>
      <c r="AJ9" s="183"/>
      <c r="AK9" s="183"/>
      <c r="AL9" s="81"/>
      <c r="AM9" s="242" t="str">
        <f t="shared" ref="AM9:AM13" si="0">IFERROR(ROUNDDOWN(AI9/AE9*100,1),"")</f>
        <v/>
      </c>
      <c r="AN9" s="245"/>
      <c r="AO9" s="81"/>
      <c r="AP9" s="71"/>
      <c r="AQ9" s="71"/>
      <c r="AR9" s="72"/>
      <c r="AY9" s="17"/>
      <c r="AZ9" s="17"/>
    </row>
    <row r="10" spans="1:52" ht="19.899999999999999" customHeight="1" thickBot="1" x14ac:dyDescent="0.45">
      <c r="A10" s="62"/>
      <c r="B10" s="55"/>
      <c r="C10" s="55"/>
      <c r="D10" s="55"/>
      <c r="E10" s="55"/>
      <c r="F10" s="70"/>
      <c r="G10" s="70"/>
      <c r="H10" s="55"/>
      <c r="I10" s="92"/>
      <c r="J10" s="63"/>
      <c r="K10" s="55"/>
      <c r="L10" s="92"/>
      <c r="M10" s="93"/>
      <c r="N10" s="92"/>
      <c r="O10" s="63"/>
      <c r="P10" s="71"/>
      <c r="Q10" s="65"/>
      <c r="R10" s="71"/>
      <c r="S10" s="71"/>
      <c r="T10" s="68"/>
      <c r="U10" s="55"/>
      <c r="V10" s="71"/>
      <c r="W10" s="55"/>
      <c r="X10" s="55"/>
      <c r="Y10" s="71"/>
      <c r="Z10" s="64"/>
      <c r="AA10" s="66"/>
      <c r="AB10" s="55"/>
      <c r="AC10" s="184"/>
      <c r="AD10" s="186"/>
      <c r="AE10" s="242"/>
      <c r="AF10" s="245"/>
      <c r="AG10" s="245"/>
      <c r="AH10" s="81"/>
      <c r="AI10" s="242"/>
      <c r="AJ10" s="245"/>
      <c r="AK10" s="245"/>
      <c r="AL10" s="81"/>
      <c r="AM10" s="242" t="str">
        <f t="shared" si="0"/>
        <v/>
      </c>
      <c r="AN10" s="245"/>
      <c r="AO10" s="81"/>
      <c r="AP10" s="71"/>
      <c r="AQ10" s="71"/>
      <c r="AR10" s="72"/>
    </row>
    <row r="11" spans="1:52" ht="19.899999999999999" customHeight="1" thickBot="1" x14ac:dyDescent="0.45">
      <c r="A11" s="62"/>
      <c r="B11" s="55"/>
      <c r="C11" s="55"/>
      <c r="D11" s="165" t="s">
        <v>46</v>
      </c>
      <c r="E11" s="166"/>
      <c r="F11" s="166"/>
      <c r="G11" s="166"/>
      <c r="H11" s="162" t="s">
        <v>63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  <c r="Z11" s="64"/>
      <c r="AA11" s="66"/>
      <c r="AB11" s="55"/>
      <c r="AC11" s="184"/>
      <c r="AD11" s="186"/>
      <c r="AE11" s="246"/>
      <c r="AF11" s="183"/>
      <c r="AG11" s="183"/>
      <c r="AH11" s="81"/>
      <c r="AI11" s="246"/>
      <c r="AJ11" s="183"/>
      <c r="AK11" s="183"/>
      <c r="AL11" s="81"/>
      <c r="AM11" s="242" t="str">
        <f t="shared" si="0"/>
        <v/>
      </c>
      <c r="AN11" s="245"/>
      <c r="AO11" s="81"/>
      <c r="AP11" s="71"/>
      <c r="AQ11" s="71"/>
      <c r="AR11" s="72"/>
    </row>
    <row r="12" spans="1:52" ht="19.899999999999999" customHeight="1" thickBot="1" x14ac:dyDescent="0.45">
      <c r="A12" s="62"/>
      <c r="B12" s="55"/>
      <c r="C12" s="55"/>
      <c r="D12" s="55"/>
      <c r="E12" s="55"/>
      <c r="F12" s="133"/>
      <c r="G12" s="136"/>
      <c r="H12" s="55"/>
      <c r="I12" s="94"/>
      <c r="J12" s="83" t="s">
        <v>15</v>
      </c>
      <c r="K12" s="84" t="s">
        <v>16</v>
      </c>
      <c r="L12" s="91"/>
      <c r="M12" s="84" t="s">
        <v>16</v>
      </c>
      <c r="N12" s="94"/>
      <c r="O12" s="95" t="s">
        <v>17</v>
      </c>
      <c r="P12" s="86" t="s">
        <v>16</v>
      </c>
      <c r="Q12" s="63">
        <v>365</v>
      </c>
      <c r="R12" s="83" t="s">
        <v>18</v>
      </c>
      <c r="S12" s="87" t="s">
        <v>16</v>
      </c>
      <c r="T12" s="96"/>
      <c r="U12" s="97" t="s">
        <v>19</v>
      </c>
      <c r="V12" s="83"/>
      <c r="W12" s="84" t="s">
        <v>20</v>
      </c>
      <c r="X12" s="90" t="str">
        <f>IFERROR(ROUNDDOWN(I12*L12*N12*Q12*T12/V12,1),"")</f>
        <v/>
      </c>
      <c r="Y12" s="91" t="s">
        <v>21</v>
      </c>
      <c r="Z12" s="64"/>
      <c r="AA12" s="66"/>
      <c r="AB12" s="55"/>
      <c r="AC12" s="184"/>
      <c r="AD12" s="186"/>
      <c r="AE12" s="184"/>
      <c r="AF12" s="244"/>
      <c r="AG12" s="244"/>
      <c r="AH12" s="81"/>
      <c r="AI12" s="184"/>
      <c r="AJ12" s="244"/>
      <c r="AK12" s="244"/>
      <c r="AL12" s="81"/>
      <c r="AM12" s="242" t="str">
        <f t="shared" si="0"/>
        <v/>
      </c>
      <c r="AN12" s="245"/>
      <c r="AO12" s="81"/>
      <c r="AP12" s="71"/>
      <c r="AQ12" s="71"/>
      <c r="AR12" s="72"/>
    </row>
    <row r="13" spans="1:52" ht="19.899999999999999" customHeight="1" thickBot="1" x14ac:dyDescent="0.45">
      <c r="A13" s="62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98"/>
      <c r="V13" s="71"/>
      <c r="W13" s="55"/>
      <c r="X13" s="55"/>
      <c r="Y13" s="55"/>
      <c r="Z13" s="64"/>
      <c r="AA13" s="99"/>
      <c r="AB13" s="100"/>
      <c r="AC13" s="184"/>
      <c r="AD13" s="186"/>
      <c r="AE13" s="184"/>
      <c r="AF13" s="244"/>
      <c r="AG13" s="244"/>
      <c r="AH13" s="81"/>
      <c r="AI13" s="184"/>
      <c r="AJ13" s="244"/>
      <c r="AK13" s="244"/>
      <c r="AL13" s="81"/>
      <c r="AM13" s="242" t="str">
        <f t="shared" si="0"/>
        <v/>
      </c>
      <c r="AN13" s="245"/>
      <c r="AO13" s="81"/>
      <c r="AP13" s="71"/>
      <c r="AQ13" s="71"/>
      <c r="AR13" s="72"/>
    </row>
    <row r="14" spans="1:52" ht="19.899999999999999" customHeight="1" thickBot="1" x14ac:dyDescent="0.45">
      <c r="A14" s="6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02" t="s">
        <v>24</v>
      </c>
      <c r="T14" s="203"/>
      <c r="U14" s="203"/>
      <c r="V14" s="203"/>
      <c r="W14" s="204"/>
      <c r="X14" s="101" t="str">
        <f>IFERROR(X9-X12,"")</f>
        <v/>
      </c>
      <c r="Y14" s="83" t="s">
        <v>21</v>
      </c>
      <c r="Z14" s="102"/>
      <c r="AA14" s="99"/>
      <c r="AB14" s="100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69"/>
    </row>
    <row r="15" spans="1:52" ht="20.100000000000001" customHeight="1" thickTop="1" thickBot="1" x14ac:dyDescent="0.45">
      <c r="A15" s="62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03"/>
      <c r="T15" s="103"/>
      <c r="U15" s="103"/>
      <c r="V15" s="103"/>
      <c r="W15" s="103"/>
      <c r="X15" s="65"/>
      <c r="Y15" s="71"/>
      <c r="Z15" s="102"/>
      <c r="AA15" s="66"/>
      <c r="AB15" s="55"/>
      <c r="AC15" s="184" t="s">
        <v>26</v>
      </c>
      <c r="AD15" s="186"/>
      <c r="AE15" s="242">
        <f>SUM(AE8:AG13)</f>
        <v>0</v>
      </c>
      <c r="AF15" s="183"/>
      <c r="AG15" s="183"/>
      <c r="AH15" s="104" t="s">
        <v>21</v>
      </c>
      <c r="AI15" s="187">
        <f>SUM(AI8:AK13)</f>
        <v>0</v>
      </c>
      <c r="AJ15" s="188"/>
      <c r="AK15" s="188"/>
      <c r="AL15" s="105" t="s">
        <v>21</v>
      </c>
      <c r="AM15" s="187" t="str">
        <f>IFERROR(ROUNDDOWN(AI15/AE15*100,1),"")</f>
        <v/>
      </c>
      <c r="AN15" s="243"/>
      <c r="AO15" s="105" t="s">
        <v>23</v>
      </c>
      <c r="AP15" s="71"/>
      <c r="AQ15" s="71"/>
      <c r="AR15" s="72"/>
    </row>
    <row r="16" spans="1:52" ht="20.100000000000001" customHeight="1" thickTop="1" thickBot="1" x14ac:dyDescent="0.45">
      <c r="A16" s="62"/>
      <c r="B16" s="55"/>
      <c r="C16" s="11" t="s">
        <v>1</v>
      </c>
      <c r="D16" s="12" t="s">
        <v>25</v>
      </c>
      <c r="E16" s="167" t="s">
        <v>64</v>
      </c>
      <c r="F16" s="168"/>
      <c r="G16" s="168"/>
      <c r="H16" s="168"/>
      <c r="I16" s="168"/>
      <c r="J16" s="168"/>
      <c r="K16" s="168"/>
      <c r="L16" s="168"/>
      <c r="M16" s="168"/>
      <c r="N16" s="169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64"/>
      <c r="AA16" s="66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69"/>
    </row>
    <row r="17" spans="1:44" ht="19.899999999999999" customHeight="1" thickBot="1" x14ac:dyDescent="0.45">
      <c r="A17" s="62"/>
      <c r="B17" s="55"/>
      <c r="C17" s="6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64"/>
      <c r="AA17" s="66"/>
      <c r="AB17" s="93"/>
      <c r="AC17" s="93"/>
      <c r="AD17" s="55"/>
      <c r="AE17" s="55"/>
      <c r="AF17" s="71"/>
      <c r="AG17" s="71"/>
      <c r="AH17" s="55"/>
      <c r="AI17" s="55"/>
      <c r="AJ17" s="71"/>
      <c r="AK17" s="71"/>
      <c r="AL17" s="55"/>
      <c r="AM17" s="71"/>
      <c r="AN17" s="71"/>
      <c r="AO17" s="71"/>
      <c r="AP17" s="71"/>
      <c r="AQ17" s="71"/>
      <c r="AR17" s="69"/>
    </row>
    <row r="18" spans="1:44" ht="19.899999999999999" customHeight="1" thickBot="1" x14ac:dyDescent="0.45">
      <c r="A18" s="62"/>
      <c r="B18" s="55"/>
      <c r="C18" s="55"/>
      <c r="D18" s="165" t="s">
        <v>45</v>
      </c>
      <c r="E18" s="166"/>
      <c r="F18" s="166"/>
      <c r="G18" s="166"/>
      <c r="H18" s="162" t="s">
        <v>63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64"/>
      <c r="AA18" s="66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69"/>
    </row>
    <row r="19" spans="1:44" ht="19.899999999999999" customHeight="1" x14ac:dyDescent="0.4">
      <c r="A19" s="62"/>
      <c r="B19" s="55"/>
      <c r="C19" s="55"/>
      <c r="D19" s="55"/>
      <c r="E19" s="60"/>
      <c r="F19" s="170" t="s">
        <v>3</v>
      </c>
      <c r="G19" s="171"/>
      <c r="H19" s="71"/>
      <c r="I19" s="172" t="s">
        <v>4</v>
      </c>
      <c r="J19" s="173"/>
      <c r="K19" s="60"/>
      <c r="L19" s="176" t="s">
        <v>5</v>
      </c>
      <c r="M19" s="60"/>
      <c r="N19" s="217" t="s">
        <v>6</v>
      </c>
      <c r="O19" s="218"/>
      <c r="P19" s="218"/>
      <c r="Q19" s="218"/>
      <c r="R19" s="219"/>
      <c r="S19" s="71"/>
      <c r="T19" s="220" t="s">
        <v>65</v>
      </c>
      <c r="U19" s="221"/>
      <c r="V19" s="222"/>
      <c r="W19" s="55"/>
      <c r="X19" s="172" t="s">
        <v>7</v>
      </c>
      <c r="Y19" s="173"/>
      <c r="Z19" s="64"/>
      <c r="AA19" s="66"/>
      <c r="AB19" s="106" t="s">
        <v>27</v>
      </c>
      <c r="AC19" s="71"/>
      <c r="AD19" s="55"/>
      <c r="AE19" s="55"/>
      <c r="AF19" s="71"/>
      <c r="AG19" s="71"/>
      <c r="AH19" s="55"/>
      <c r="AI19" s="55"/>
      <c r="AJ19" s="71"/>
      <c r="AK19" s="71"/>
      <c r="AL19" s="55"/>
      <c r="AM19" s="71"/>
      <c r="AN19" s="71"/>
      <c r="AO19" s="71"/>
      <c r="AP19" s="71"/>
      <c r="AQ19" s="71"/>
      <c r="AR19" s="69"/>
    </row>
    <row r="20" spans="1:44" ht="19.899999999999999" customHeight="1" thickBot="1" x14ac:dyDescent="0.45">
      <c r="A20" s="62"/>
      <c r="B20" s="55"/>
      <c r="C20" s="55"/>
      <c r="D20" s="55"/>
      <c r="E20" s="60"/>
      <c r="F20" s="74" t="s">
        <v>11</v>
      </c>
      <c r="G20" s="75" t="s">
        <v>12</v>
      </c>
      <c r="H20" s="68"/>
      <c r="I20" s="174"/>
      <c r="J20" s="175"/>
      <c r="K20" s="60"/>
      <c r="L20" s="177"/>
      <c r="M20" s="60"/>
      <c r="N20" s="178" t="s">
        <v>13</v>
      </c>
      <c r="O20" s="179"/>
      <c r="P20" s="79"/>
      <c r="Q20" s="180" t="s">
        <v>14</v>
      </c>
      <c r="R20" s="181"/>
      <c r="S20" s="68"/>
      <c r="T20" s="223"/>
      <c r="U20" s="224"/>
      <c r="V20" s="225"/>
      <c r="W20" s="55"/>
      <c r="X20" s="174"/>
      <c r="Y20" s="175"/>
      <c r="Z20" s="64"/>
      <c r="AA20" s="66"/>
      <c r="AB20" s="106" t="s">
        <v>68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69"/>
    </row>
    <row r="21" spans="1:44" ht="19.899999999999999" customHeight="1" thickBot="1" x14ac:dyDescent="0.45">
      <c r="A21" s="62"/>
      <c r="B21" s="55"/>
      <c r="C21" s="55"/>
      <c r="D21" s="55"/>
      <c r="E21" s="55"/>
      <c r="F21" s="133"/>
      <c r="G21" s="136"/>
      <c r="H21" s="82"/>
      <c r="I21" s="76"/>
      <c r="J21" s="83" t="s">
        <v>15</v>
      </c>
      <c r="K21" s="84" t="s">
        <v>16</v>
      </c>
      <c r="L21" s="78"/>
      <c r="M21" s="85" t="s">
        <v>16</v>
      </c>
      <c r="N21" s="76"/>
      <c r="O21" s="86" t="s">
        <v>17</v>
      </c>
      <c r="P21" s="86" t="s">
        <v>16</v>
      </c>
      <c r="Q21" s="63">
        <v>365</v>
      </c>
      <c r="R21" s="83" t="s">
        <v>18</v>
      </c>
      <c r="S21" s="87" t="s">
        <v>16</v>
      </c>
      <c r="T21" s="88"/>
      <c r="U21" s="89" t="s">
        <v>19</v>
      </c>
      <c r="V21" s="77"/>
      <c r="W21" s="84" t="s">
        <v>20</v>
      </c>
      <c r="X21" s="90" t="str">
        <f>IFERROR(ROUNDDOWN(I21*L21*N21*Q21*T21/V21,1),"")</f>
        <v/>
      </c>
      <c r="Y21" s="91" t="s">
        <v>21</v>
      </c>
      <c r="Z21" s="64"/>
      <c r="AA21" s="66"/>
      <c r="AB21" s="106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69"/>
    </row>
    <row r="22" spans="1:44" ht="19.899999999999999" customHeight="1" thickBot="1" x14ac:dyDescent="0.45">
      <c r="A22" s="62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71"/>
      <c r="M22" s="71"/>
      <c r="N22" s="71"/>
      <c r="O22" s="71"/>
      <c r="P22" s="71"/>
      <c r="Q22" s="71"/>
      <c r="R22" s="71"/>
      <c r="S22" s="71"/>
      <c r="T22" s="55"/>
      <c r="U22" s="55"/>
      <c r="V22" s="71"/>
      <c r="W22" s="55"/>
      <c r="X22" s="55"/>
      <c r="Y22" s="55"/>
      <c r="Z22" s="64"/>
      <c r="AA22" s="66"/>
      <c r="AB22" s="106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69"/>
    </row>
    <row r="23" spans="1:44" ht="19.899999999999999" customHeight="1" thickTop="1" thickBot="1" x14ac:dyDescent="0.45">
      <c r="A23" s="62"/>
      <c r="B23" s="55"/>
      <c r="C23" s="55"/>
      <c r="D23" s="165" t="s">
        <v>46</v>
      </c>
      <c r="E23" s="166"/>
      <c r="F23" s="166"/>
      <c r="G23" s="166"/>
      <c r="H23" s="162" t="s">
        <v>63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4"/>
      <c r="Z23" s="64"/>
      <c r="AA23" s="238" t="s">
        <v>50</v>
      </c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40"/>
    </row>
    <row r="24" spans="1:44" ht="19.899999999999999" customHeight="1" thickBot="1" x14ac:dyDescent="0.45">
      <c r="A24" s="62"/>
      <c r="B24" s="55"/>
      <c r="C24" s="55"/>
      <c r="D24" s="55"/>
      <c r="E24" s="55"/>
      <c r="F24" s="133"/>
      <c r="G24" s="136"/>
      <c r="H24" s="55"/>
      <c r="I24" s="76"/>
      <c r="J24" s="114" t="s">
        <v>15</v>
      </c>
      <c r="K24" s="120" t="s">
        <v>16</v>
      </c>
      <c r="L24" s="78"/>
      <c r="M24" s="120" t="s">
        <v>16</v>
      </c>
      <c r="N24" s="76"/>
      <c r="O24" s="121" t="s">
        <v>17</v>
      </c>
      <c r="P24" s="122" t="s">
        <v>16</v>
      </c>
      <c r="Q24" s="63">
        <v>365</v>
      </c>
      <c r="R24" s="114" t="s">
        <v>18</v>
      </c>
      <c r="S24" s="123" t="s">
        <v>16</v>
      </c>
      <c r="T24" s="124"/>
      <c r="U24" s="89" t="s">
        <v>19</v>
      </c>
      <c r="V24" s="114"/>
      <c r="W24" s="120" t="s">
        <v>20</v>
      </c>
      <c r="X24" s="125" t="str">
        <f>IFERROR(ROUNDDOWN(I24*L24*N24*Q24*T24/V24,1),"")</f>
        <v/>
      </c>
      <c r="Y24" s="78" t="s">
        <v>21</v>
      </c>
      <c r="Z24" s="64"/>
      <c r="AA24" s="66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69"/>
    </row>
    <row r="25" spans="1:44" ht="20.100000000000001" customHeight="1" thickBot="1" x14ac:dyDescent="0.45">
      <c r="A25" s="62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98"/>
      <c r="V25" s="71"/>
      <c r="W25" s="55"/>
      <c r="X25" s="55"/>
      <c r="Y25" s="55"/>
      <c r="Z25" s="64"/>
      <c r="AA25" s="66"/>
      <c r="AB25" s="241" t="s">
        <v>51</v>
      </c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61"/>
    </row>
    <row r="26" spans="1:44" ht="20.100000000000001" customHeight="1" thickBot="1" x14ac:dyDescent="0.45">
      <c r="A26" s="62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202" t="s">
        <v>24</v>
      </c>
      <c r="T26" s="203"/>
      <c r="U26" s="203"/>
      <c r="V26" s="203"/>
      <c r="W26" s="204"/>
      <c r="X26" s="101" t="str">
        <f>IFERROR(X21-X24,"")</f>
        <v/>
      </c>
      <c r="Y26" s="83" t="s">
        <v>21</v>
      </c>
      <c r="Z26" s="64"/>
      <c r="AA26" s="66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61"/>
    </row>
    <row r="27" spans="1:44" ht="20.100000000000001" customHeight="1" thickBot="1" x14ac:dyDescent="0.45">
      <c r="A27" s="62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103"/>
      <c r="T27" s="103"/>
      <c r="U27" s="103"/>
      <c r="V27" s="103"/>
      <c r="W27" s="103"/>
      <c r="X27" s="107"/>
      <c r="Y27" s="71"/>
      <c r="Z27" s="64"/>
      <c r="AA27" s="59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61"/>
    </row>
    <row r="28" spans="1:44" ht="19.899999999999999" customHeight="1" thickBot="1" x14ac:dyDescent="0.45">
      <c r="A28" s="62"/>
      <c r="B28" s="55"/>
      <c r="C28" s="11" t="s">
        <v>1</v>
      </c>
      <c r="D28" s="12" t="s">
        <v>28</v>
      </c>
      <c r="E28" s="167" t="s">
        <v>64</v>
      </c>
      <c r="F28" s="168"/>
      <c r="G28" s="168"/>
      <c r="H28" s="168"/>
      <c r="I28" s="168"/>
      <c r="J28" s="168"/>
      <c r="K28" s="168"/>
      <c r="L28" s="168"/>
      <c r="M28" s="168"/>
      <c r="N28" s="169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64"/>
      <c r="AA28" s="66"/>
      <c r="AB28" s="196" t="s">
        <v>29</v>
      </c>
      <c r="AC28" s="197"/>
      <c r="AD28" s="197"/>
      <c r="AE28" s="198"/>
      <c r="AF28" s="55"/>
      <c r="AG28" s="228" t="s">
        <v>30</v>
      </c>
      <c r="AH28" s="229"/>
      <c r="AI28" s="229"/>
      <c r="AJ28" s="230"/>
      <c r="AK28" s="68"/>
      <c r="AL28" s="228" t="s">
        <v>31</v>
      </c>
      <c r="AM28" s="233"/>
      <c r="AN28" s="233"/>
      <c r="AO28" s="233"/>
      <c r="AP28" s="234"/>
      <c r="AQ28" s="68"/>
      <c r="AR28" s="69"/>
    </row>
    <row r="29" spans="1:44" ht="19.899999999999999" customHeight="1" thickBot="1" x14ac:dyDescent="0.45">
      <c r="A29" s="62"/>
      <c r="B29" s="55"/>
      <c r="C29" s="6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64"/>
      <c r="AA29" s="66"/>
      <c r="AB29" s="199"/>
      <c r="AC29" s="200"/>
      <c r="AD29" s="200"/>
      <c r="AE29" s="201"/>
      <c r="AF29" s="71"/>
      <c r="AG29" s="231"/>
      <c r="AH29" s="218"/>
      <c r="AI29" s="218"/>
      <c r="AJ29" s="232"/>
      <c r="AK29" s="68"/>
      <c r="AL29" s="235"/>
      <c r="AM29" s="236"/>
      <c r="AN29" s="236"/>
      <c r="AO29" s="236"/>
      <c r="AP29" s="237"/>
      <c r="AQ29" s="68"/>
      <c r="AR29" s="69"/>
    </row>
    <row r="30" spans="1:44" ht="19.899999999999999" customHeight="1" thickTop="1" thickBot="1" x14ac:dyDescent="0.45">
      <c r="A30" s="62"/>
      <c r="B30" s="55"/>
      <c r="C30" s="55"/>
      <c r="D30" s="165" t="s">
        <v>45</v>
      </c>
      <c r="E30" s="166"/>
      <c r="F30" s="166"/>
      <c r="G30" s="166"/>
      <c r="H30" s="162" t="s">
        <v>63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  <c r="Z30" s="64"/>
      <c r="AA30" s="66"/>
      <c r="AB30" s="187">
        <f>AI15</f>
        <v>0</v>
      </c>
      <c r="AC30" s="188"/>
      <c r="AD30" s="188"/>
      <c r="AE30" s="105" t="s">
        <v>21</v>
      </c>
      <c r="AF30" s="71" t="s">
        <v>16</v>
      </c>
      <c r="AG30" s="184" t="s">
        <v>32</v>
      </c>
      <c r="AH30" s="185"/>
      <c r="AI30" s="185"/>
      <c r="AJ30" s="186"/>
      <c r="AK30" s="109" t="s">
        <v>20</v>
      </c>
      <c r="AL30" s="226">
        <f>ROUNDDOWN(AB30*0.0005,1)</f>
        <v>0</v>
      </c>
      <c r="AM30" s="227"/>
      <c r="AN30" s="227"/>
      <c r="AO30" s="189" t="s">
        <v>33</v>
      </c>
      <c r="AP30" s="190"/>
      <c r="AQ30" s="71"/>
      <c r="AR30" s="69"/>
    </row>
    <row r="31" spans="1:44" ht="19.899999999999999" customHeight="1" x14ac:dyDescent="0.4">
      <c r="A31" s="62"/>
      <c r="B31" s="55"/>
      <c r="C31" s="55"/>
      <c r="D31" s="55"/>
      <c r="E31" s="60"/>
      <c r="F31" s="170" t="s">
        <v>3</v>
      </c>
      <c r="G31" s="171"/>
      <c r="H31" s="71"/>
      <c r="I31" s="172" t="s">
        <v>4</v>
      </c>
      <c r="J31" s="173"/>
      <c r="K31" s="60"/>
      <c r="L31" s="176" t="s">
        <v>5</v>
      </c>
      <c r="M31" s="60"/>
      <c r="N31" s="217" t="s">
        <v>6</v>
      </c>
      <c r="O31" s="218"/>
      <c r="P31" s="218"/>
      <c r="Q31" s="218"/>
      <c r="R31" s="219"/>
      <c r="S31" s="71"/>
      <c r="T31" s="220" t="s">
        <v>65</v>
      </c>
      <c r="U31" s="221"/>
      <c r="V31" s="222"/>
      <c r="W31" s="55"/>
      <c r="X31" s="172" t="s">
        <v>7</v>
      </c>
      <c r="Y31" s="173"/>
      <c r="Z31" s="64"/>
      <c r="AA31" s="66"/>
      <c r="AB31" s="55"/>
      <c r="AC31" s="55"/>
      <c r="AD31" s="55"/>
      <c r="AE31" s="55"/>
      <c r="AF31" s="55"/>
      <c r="AG31" s="55"/>
      <c r="AH31" s="55"/>
      <c r="AI31" s="55"/>
      <c r="AJ31" s="55"/>
      <c r="AL31" s="161" t="s">
        <v>66</v>
      </c>
      <c r="AM31" s="55"/>
      <c r="AN31" s="55"/>
      <c r="AO31" s="55"/>
      <c r="AP31" s="55"/>
      <c r="AQ31" s="55"/>
      <c r="AR31" s="69"/>
    </row>
    <row r="32" spans="1:44" ht="19.899999999999999" customHeight="1" thickBot="1" x14ac:dyDescent="0.45">
      <c r="A32" s="62"/>
      <c r="B32" s="55"/>
      <c r="C32" s="55"/>
      <c r="D32" s="55"/>
      <c r="E32" s="60"/>
      <c r="F32" s="74" t="s">
        <v>11</v>
      </c>
      <c r="G32" s="75" t="s">
        <v>12</v>
      </c>
      <c r="H32" s="68"/>
      <c r="I32" s="174"/>
      <c r="J32" s="175"/>
      <c r="K32" s="60"/>
      <c r="L32" s="177"/>
      <c r="M32" s="60"/>
      <c r="N32" s="178" t="s">
        <v>13</v>
      </c>
      <c r="O32" s="179"/>
      <c r="P32" s="79"/>
      <c r="Q32" s="180" t="s">
        <v>14</v>
      </c>
      <c r="R32" s="181"/>
      <c r="S32" s="68"/>
      <c r="T32" s="223"/>
      <c r="U32" s="224"/>
      <c r="V32" s="225"/>
      <c r="W32" s="55"/>
      <c r="X32" s="174"/>
      <c r="Y32" s="175"/>
      <c r="Z32" s="64"/>
      <c r="AA32" s="110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</row>
    <row r="33" spans="1:44" ht="19.899999999999999" customHeight="1" thickTop="1" thickBot="1" x14ac:dyDescent="0.45">
      <c r="A33" s="62"/>
      <c r="B33" s="55"/>
      <c r="C33" s="55"/>
      <c r="D33" s="55"/>
      <c r="E33" s="55"/>
      <c r="F33" s="133"/>
      <c r="G33" s="136"/>
      <c r="H33" s="82"/>
      <c r="I33" s="76"/>
      <c r="J33" s="83" t="s">
        <v>15</v>
      </c>
      <c r="K33" s="84" t="s">
        <v>16</v>
      </c>
      <c r="L33" s="78"/>
      <c r="M33" s="85" t="s">
        <v>16</v>
      </c>
      <c r="N33" s="76"/>
      <c r="O33" s="86" t="s">
        <v>17</v>
      </c>
      <c r="P33" s="86" t="s">
        <v>16</v>
      </c>
      <c r="Q33" s="63">
        <v>365</v>
      </c>
      <c r="R33" s="83" t="s">
        <v>18</v>
      </c>
      <c r="S33" s="87" t="s">
        <v>16</v>
      </c>
      <c r="T33" s="88"/>
      <c r="U33" s="89" t="s">
        <v>19</v>
      </c>
      <c r="V33" s="77"/>
      <c r="W33" s="84" t="s">
        <v>20</v>
      </c>
      <c r="X33" s="90" t="str">
        <f>IFERROR(ROUNDDOWN(I33*L33*N33*Q33*T33/V33,1),"")</f>
        <v/>
      </c>
      <c r="Y33" s="91" t="s">
        <v>21</v>
      </c>
      <c r="Z33" s="64"/>
      <c r="AA33" s="193" t="s">
        <v>49</v>
      </c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5"/>
    </row>
    <row r="34" spans="1:44" ht="19.899999999999999" customHeight="1" thickBot="1" x14ac:dyDescent="0.45">
      <c r="A34" s="62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71"/>
      <c r="M34" s="71"/>
      <c r="N34" s="71"/>
      <c r="O34" s="71"/>
      <c r="P34" s="71"/>
      <c r="Q34" s="71"/>
      <c r="R34" s="71"/>
      <c r="S34" s="71"/>
      <c r="T34" s="55"/>
      <c r="U34" s="55"/>
      <c r="V34" s="71"/>
      <c r="W34" s="55"/>
      <c r="X34" s="55"/>
      <c r="Y34" s="55"/>
      <c r="Z34" s="64"/>
      <c r="AA34" s="66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69"/>
    </row>
    <row r="35" spans="1:44" ht="19.899999999999999" customHeight="1" thickBot="1" x14ac:dyDescent="0.45">
      <c r="A35" s="62"/>
      <c r="B35" s="55"/>
      <c r="C35" s="55"/>
      <c r="D35" s="165" t="s">
        <v>46</v>
      </c>
      <c r="E35" s="166"/>
      <c r="F35" s="166"/>
      <c r="G35" s="166"/>
      <c r="H35" s="162" t="s">
        <v>63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4"/>
      <c r="Z35" s="64"/>
      <c r="AA35" s="66"/>
      <c r="AB35" s="55" t="s">
        <v>52</v>
      </c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69"/>
    </row>
    <row r="36" spans="1:44" ht="20.100000000000001" customHeight="1" thickBot="1" x14ac:dyDescent="0.45">
      <c r="A36" s="62"/>
      <c r="B36" s="55"/>
      <c r="C36" s="55"/>
      <c r="D36" s="55"/>
      <c r="E36" s="55"/>
      <c r="F36" s="133"/>
      <c r="G36" s="136"/>
      <c r="H36" s="55"/>
      <c r="I36" s="76"/>
      <c r="J36" s="114" t="s">
        <v>15</v>
      </c>
      <c r="K36" s="120" t="s">
        <v>16</v>
      </c>
      <c r="L36" s="78"/>
      <c r="M36" s="120" t="s">
        <v>16</v>
      </c>
      <c r="N36" s="76"/>
      <c r="O36" s="122" t="s">
        <v>17</v>
      </c>
      <c r="P36" s="122" t="s">
        <v>16</v>
      </c>
      <c r="Q36" s="63">
        <v>365</v>
      </c>
      <c r="R36" s="114" t="s">
        <v>18</v>
      </c>
      <c r="S36" s="119" t="s">
        <v>16</v>
      </c>
      <c r="T36" s="124"/>
      <c r="U36" s="89" t="s">
        <v>19</v>
      </c>
      <c r="V36" s="114"/>
      <c r="W36" s="82" t="s">
        <v>20</v>
      </c>
      <c r="X36" s="125" t="str">
        <f>IFERROR(ROUNDDOWN(I36*L36*N36*Q36*T36/V36,1),"")</f>
        <v/>
      </c>
      <c r="Y36" s="119" t="s">
        <v>21</v>
      </c>
      <c r="Z36" s="64"/>
      <c r="AA36" s="66"/>
      <c r="AB36" s="55"/>
      <c r="AC36" s="55"/>
      <c r="AD36" s="55"/>
      <c r="AE36" s="55"/>
      <c r="AF36" s="55"/>
      <c r="AG36" s="55"/>
      <c r="AH36" s="55"/>
      <c r="AI36" s="55"/>
      <c r="AJ36" s="196" t="s">
        <v>34</v>
      </c>
      <c r="AK36" s="197"/>
      <c r="AL36" s="197"/>
      <c r="AM36" s="198"/>
      <c r="AN36" s="55"/>
      <c r="AO36" s="55"/>
      <c r="AP36" s="55"/>
      <c r="AQ36" s="55"/>
      <c r="AR36" s="69"/>
    </row>
    <row r="37" spans="1:44" ht="20.100000000000001" customHeight="1" thickBot="1" x14ac:dyDescent="0.45">
      <c r="A37" s="62"/>
      <c r="B37" s="55"/>
      <c r="C37" s="55"/>
      <c r="D37" s="55"/>
      <c r="E37" s="55"/>
      <c r="F37" s="55"/>
      <c r="G37" s="55"/>
      <c r="H37" s="55"/>
      <c r="I37" s="65"/>
      <c r="J37" s="71"/>
      <c r="K37" s="55"/>
      <c r="L37" s="65"/>
      <c r="M37" s="55"/>
      <c r="N37" s="55"/>
      <c r="O37" s="71"/>
      <c r="P37" s="71"/>
      <c r="Q37" s="65"/>
      <c r="R37" s="71"/>
      <c r="S37" s="80"/>
      <c r="T37" s="80"/>
      <c r="U37" s="113"/>
      <c r="V37" s="80"/>
      <c r="W37" s="113"/>
      <c r="X37" s="113"/>
      <c r="Y37" s="63"/>
      <c r="Z37" s="64"/>
      <c r="AA37" s="66"/>
      <c r="AB37" s="184" t="s">
        <v>35</v>
      </c>
      <c r="AC37" s="185"/>
      <c r="AD37" s="186"/>
      <c r="AE37" s="55"/>
      <c r="AF37" s="184" t="s">
        <v>36</v>
      </c>
      <c r="AG37" s="185"/>
      <c r="AH37" s="186"/>
      <c r="AI37" s="55"/>
      <c r="AJ37" s="199"/>
      <c r="AK37" s="200"/>
      <c r="AL37" s="200"/>
      <c r="AM37" s="201"/>
      <c r="AN37" s="55"/>
      <c r="AO37" s="205" t="s">
        <v>60</v>
      </c>
      <c r="AP37" s="206"/>
      <c r="AQ37" s="207"/>
      <c r="AR37" s="69"/>
    </row>
    <row r="38" spans="1:44" ht="20.100000000000001" customHeight="1" thickTop="1" thickBot="1" x14ac:dyDescent="0.45">
      <c r="A38" s="6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202" t="s">
        <v>24</v>
      </c>
      <c r="T38" s="203"/>
      <c r="U38" s="203"/>
      <c r="V38" s="203"/>
      <c r="W38" s="204"/>
      <c r="X38" s="101" t="str">
        <f>IFERROR(X33-X36,"")</f>
        <v/>
      </c>
      <c r="Y38" s="114" t="s">
        <v>21</v>
      </c>
      <c r="Z38" s="64"/>
      <c r="AA38" s="66"/>
      <c r="AB38" s="182"/>
      <c r="AC38" s="183"/>
      <c r="AD38" s="81" t="s">
        <v>38</v>
      </c>
      <c r="AE38" s="71" t="s">
        <v>39</v>
      </c>
      <c r="AF38" s="184">
        <v>15</v>
      </c>
      <c r="AG38" s="185"/>
      <c r="AH38" s="186"/>
      <c r="AI38" s="71" t="s">
        <v>39</v>
      </c>
      <c r="AJ38" s="187">
        <f>AL30</f>
        <v>0</v>
      </c>
      <c r="AK38" s="188"/>
      <c r="AL38" s="189" t="s">
        <v>33</v>
      </c>
      <c r="AM38" s="190"/>
      <c r="AN38" s="71" t="s">
        <v>20</v>
      </c>
      <c r="AO38" s="191" t="str">
        <f>IFERROR(ROUNDDOWN(AB38/15/AJ38,0),"")</f>
        <v/>
      </c>
      <c r="AP38" s="192"/>
      <c r="AQ38" s="115" t="s">
        <v>40</v>
      </c>
      <c r="AR38" s="69"/>
    </row>
    <row r="39" spans="1:44" ht="19.899999999999999" customHeight="1" thickBot="1" x14ac:dyDescent="0.45">
      <c r="A39" s="6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03"/>
      <c r="T39" s="103"/>
      <c r="U39" s="103"/>
      <c r="V39" s="103"/>
      <c r="W39" s="103"/>
      <c r="X39" s="107"/>
      <c r="Y39" s="71"/>
      <c r="Z39" s="64"/>
      <c r="AA39" s="66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161" t="s">
        <v>67</v>
      </c>
      <c r="AO39" s="55"/>
      <c r="AP39" s="55"/>
      <c r="AQ39" s="55"/>
      <c r="AR39" s="69"/>
    </row>
    <row r="40" spans="1:44" ht="20.100000000000001" customHeight="1" thickBot="1" x14ac:dyDescent="0.45">
      <c r="A40" s="62"/>
      <c r="B40" s="55"/>
      <c r="C40" s="44" t="s">
        <v>1</v>
      </c>
      <c r="D40" s="12" t="s">
        <v>37</v>
      </c>
      <c r="E40" s="167" t="s">
        <v>64</v>
      </c>
      <c r="F40" s="168"/>
      <c r="G40" s="168"/>
      <c r="H40" s="168"/>
      <c r="I40" s="168"/>
      <c r="J40" s="168"/>
      <c r="K40" s="168"/>
      <c r="L40" s="168"/>
      <c r="M40" s="168"/>
      <c r="N40" s="169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64"/>
      <c r="AA40" s="66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69"/>
    </row>
    <row r="41" spans="1:44" ht="19.899999999999999" customHeight="1" thickTop="1" thickBot="1" x14ac:dyDescent="0.45">
      <c r="A41" s="62"/>
      <c r="B41" s="55"/>
      <c r="C41" s="6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64"/>
      <c r="AA41" s="208" t="s">
        <v>53</v>
      </c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10"/>
    </row>
    <row r="42" spans="1:44" ht="19.899999999999999" customHeight="1" thickBot="1" x14ac:dyDescent="0.45">
      <c r="A42" s="62"/>
      <c r="B42" s="55"/>
      <c r="C42" s="55"/>
      <c r="D42" s="165" t="s">
        <v>45</v>
      </c>
      <c r="E42" s="166"/>
      <c r="F42" s="166"/>
      <c r="G42" s="166"/>
      <c r="H42" s="162" t="s">
        <v>63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64"/>
      <c r="AA42" s="211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3"/>
    </row>
    <row r="43" spans="1:44" ht="19.899999999999999" customHeight="1" x14ac:dyDescent="0.4">
      <c r="A43" s="62"/>
      <c r="B43" s="55"/>
      <c r="C43" s="55"/>
      <c r="D43" s="55"/>
      <c r="E43" s="60"/>
      <c r="F43" s="170" t="s">
        <v>3</v>
      </c>
      <c r="G43" s="171"/>
      <c r="H43" s="71"/>
      <c r="I43" s="172" t="s">
        <v>4</v>
      </c>
      <c r="J43" s="173"/>
      <c r="K43" s="60"/>
      <c r="L43" s="176" t="s">
        <v>5</v>
      </c>
      <c r="M43" s="60"/>
      <c r="N43" s="217" t="s">
        <v>6</v>
      </c>
      <c r="O43" s="218"/>
      <c r="P43" s="218"/>
      <c r="Q43" s="218"/>
      <c r="R43" s="219"/>
      <c r="S43" s="71"/>
      <c r="T43" s="220" t="s">
        <v>65</v>
      </c>
      <c r="U43" s="221"/>
      <c r="V43" s="222"/>
      <c r="W43" s="55"/>
      <c r="X43" s="172" t="s">
        <v>7</v>
      </c>
      <c r="Y43" s="173"/>
      <c r="Z43" s="64"/>
      <c r="AA43" s="211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3"/>
    </row>
    <row r="44" spans="1:44" ht="19.899999999999999" customHeight="1" thickBot="1" x14ac:dyDescent="0.45">
      <c r="A44" s="62"/>
      <c r="B44" s="55"/>
      <c r="C44" s="55"/>
      <c r="D44" s="55"/>
      <c r="E44" s="60"/>
      <c r="F44" s="74" t="s">
        <v>11</v>
      </c>
      <c r="G44" s="75" t="s">
        <v>12</v>
      </c>
      <c r="H44" s="68"/>
      <c r="I44" s="174"/>
      <c r="J44" s="175"/>
      <c r="K44" s="60"/>
      <c r="L44" s="177"/>
      <c r="M44" s="60"/>
      <c r="N44" s="178" t="s">
        <v>13</v>
      </c>
      <c r="O44" s="179"/>
      <c r="P44" s="79"/>
      <c r="Q44" s="180" t="s">
        <v>14</v>
      </c>
      <c r="R44" s="181"/>
      <c r="S44" s="68"/>
      <c r="T44" s="223"/>
      <c r="U44" s="224"/>
      <c r="V44" s="225"/>
      <c r="W44" s="55"/>
      <c r="X44" s="174"/>
      <c r="Y44" s="175"/>
      <c r="Z44" s="64"/>
      <c r="AA44" s="211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3"/>
    </row>
    <row r="45" spans="1:44" ht="19.899999999999999" customHeight="1" thickBot="1" x14ac:dyDescent="0.45">
      <c r="A45" s="62"/>
      <c r="B45" s="55"/>
      <c r="C45" s="55"/>
      <c r="D45" s="55"/>
      <c r="E45" s="55"/>
      <c r="F45" s="137"/>
      <c r="G45" s="134"/>
      <c r="H45" s="82"/>
      <c r="I45" s="76"/>
      <c r="J45" s="83" t="s">
        <v>15</v>
      </c>
      <c r="K45" s="84" t="s">
        <v>16</v>
      </c>
      <c r="L45" s="78"/>
      <c r="M45" s="85" t="s">
        <v>16</v>
      </c>
      <c r="N45" s="76"/>
      <c r="O45" s="86" t="s">
        <v>17</v>
      </c>
      <c r="P45" s="86" t="s">
        <v>16</v>
      </c>
      <c r="Q45" s="63">
        <v>365</v>
      </c>
      <c r="R45" s="83" t="s">
        <v>18</v>
      </c>
      <c r="S45" s="87" t="s">
        <v>16</v>
      </c>
      <c r="T45" s="88"/>
      <c r="U45" s="89" t="s">
        <v>19</v>
      </c>
      <c r="V45" s="77"/>
      <c r="W45" s="84" t="s">
        <v>20</v>
      </c>
      <c r="X45" s="90" t="str">
        <f>IFERROR(ROUNDDOWN(I45*L45*N45*Q45*T45/V45,1),"")</f>
        <v/>
      </c>
      <c r="Y45" s="91" t="s">
        <v>21</v>
      </c>
      <c r="Z45" s="64"/>
      <c r="AA45" s="211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3"/>
    </row>
    <row r="46" spans="1:44" ht="19.899999999999999" customHeight="1" thickBot="1" x14ac:dyDescent="0.45">
      <c r="A46" s="62"/>
      <c r="B46" s="55"/>
      <c r="C46" s="55"/>
      <c r="D46" s="113"/>
      <c r="E46" s="55"/>
      <c r="F46" s="55"/>
      <c r="G46" s="55"/>
      <c r="H46" s="55"/>
      <c r="I46" s="55"/>
      <c r="J46" s="55"/>
      <c r="K46" s="55"/>
      <c r="L46" s="71"/>
      <c r="M46" s="71"/>
      <c r="N46" s="71"/>
      <c r="O46" s="71"/>
      <c r="P46" s="71"/>
      <c r="Q46" s="71"/>
      <c r="R46" s="71"/>
      <c r="S46" s="71"/>
      <c r="T46" s="55"/>
      <c r="U46" s="55"/>
      <c r="V46" s="71"/>
      <c r="W46" s="55"/>
      <c r="X46" s="55"/>
      <c r="Y46" s="55"/>
      <c r="Z46" s="64"/>
      <c r="AA46" s="211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3"/>
    </row>
    <row r="47" spans="1:44" ht="19.899999999999999" customHeight="1" thickBot="1" x14ac:dyDescent="0.45">
      <c r="A47" s="62"/>
      <c r="B47" s="55"/>
      <c r="C47" s="55"/>
      <c r="D47" s="165" t="s">
        <v>46</v>
      </c>
      <c r="E47" s="166"/>
      <c r="F47" s="166"/>
      <c r="G47" s="166"/>
      <c r="H47" s="162" t="s">
        <v>63</v>
      </c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4"/>
      <c r="Z47" s="64"/>
      <c r="AA47" s="211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3"/>
    </row>
    <row r="48" spans="1:44" ht="19.899999999999999" customHeight="1" thickBot="1" x14ac:dyDescent="0.45">
      <c r="A48" s="62"/>
      <c r="B48" s="55"/>
      <c r="C48" s="55"/>
      <c r="D48" s="55"/>
      <c r="E48" s="55"/>
      <c r="F48" s="133"/>
      <c r="G48" s="136"/>
      <c r="H48" s="55"/>
      <c r="I48" s="76"/>
      <c r="J48" s="114" t="s">
        <v>15</v>
      </c>
      <c r="K48" s="120" t="s">
        <v>16</v>
      </c>
      <c r="L48" s="78"/>
      <c r="M48" s="120" t="s">
        <v>16</v>
      </c>
      <c r="N48" s="76"/>
      <c r="O48" s="121" t="s">
        <v>17</v>
      </c>
      <c r="P48" s="122" t="s">
        <v>16</v>
      </c>
      <c r="Q48" s="63">
        <v>365</v>
      </c>
      <c r="R48" s="114" t="s">
        <v>18</v>
      </c>
      <c r="S48" s="123" t="s">
        <v>16</v>
      </c>
      <c r="T48" s="124"/>
      <c r="U48" s="89" t="s">
        <v>19</v>
      </c>
      <c r="V48" s="114"/>
      <c r="W48" s="120" t="s">
        <v>20</v>
      </c>
      <c r="X48" s="125" t="str">
        <f>IFERROR(ROUNDDOWN(I48*L48*N48*Q48*T48/V48,1),"")</f>
        <v/>
      </c>
      <c r="Y48" s="78" t="s">
        <v>21</v>
      </c>
      <c r="Z48" s="64"/>
      <c r="AA48" s="211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3"/>
    </row>
    <row r="49" spans="1:44" ht="18.600000000000001" customHeight="1" thickBot="1" x14ac:dyDescent="0.45">
      <c r="A49" s="6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98"/>
      <c r="V49" s="71"/>
      <c r="W49" s="55"/>
      <c r="X49" s="55"/>
      <c r="Y49" s="55"/>
      <c r="Z49" s="64"/>
      <c r="AA49" s="211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3"/>
    </row>
    <row r="50" spans="1:44" ht="20.100000000000001" customHeight="1" thickBot="1" x14ac:dyDescent="0.45">
      <c r="A50" s="6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202" t="s">
        <v>24</v>
      </c>
      <c r="T50" s="203"/>
      <c r="U50" s="203"/>
      <c r="V50" s="203"/>
      <c r="W50" s="204"/>
      <c r="X50" s="101" t="str">
        <f>IFERROR(X45-X48,"")</f>
        <v/>
      </c>
      <c r="Y50" s="83" t="s">
        <v>21</v>
      </c>
      <c r="Z50" s="64"/>
      <c r="AA50" s="211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3"/>
    </row>
    <row r="51" spans="1:44" ht="20.100000000000001" customHeight="1" thickBot="1" x14ac:dyDescent="0.45">
      <c r="A51" s="116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7"/>
      <c r="T51" s="117"/>
      <c r="U51" s="117"/>
      <c r="V51" s="117"/>
      <c r="W51" s="117"/>
      <c r="X51" s="92"/>
      <c r="Y51" s="80"/>
      <c r="Z51" s="118"/>
      <c r="AA51" s="214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6"/>
    </row>
    <row r="52" spans="1:44" ht="20.100000000000001" customHeight="1" x14ac:dyDescent="0.4"/>
    <row r="53" spans="1:44" ht="20.100000000000001" customHeight="1" x14ac:dyDescent="0.4"/>
    <row r="54" spans="1:44" ht="20.100000000000001" customHeight="1" x14ac:dyDescent="0.4"/>
    <row r="55" spans="1:44" ht="20.100000000000001" customHeight="1" x14ac:dyDescent="0.4"/>
    <row r="56" spans="1:44" ht="20.100000000000001" customHeight="1" x14ac:dyDescent="0.4"/>
    <row r="57" spans="1:44" ht="20.100000000000001" customHeight="1" x14ac:dyDescent="0.4"/>
    <row r="58" spans="1:44" ht="20.100000000000001" customHeight="1" x14ac:dyDescent="0.4"/>
    <row r="59" spans="1:44" ht="20.100000000000001" customHeight="1" x14ac:dyDescent="0.4"/>
    <row r="60" spans="1:44" ht="20.100000000000001" customHeight="1" x14ac:dyDescent="0.4"/>
    <row r="61" spans="1:44" ht="20.100000000000001" customHeight="1" x14ac:dyDescent="0.4"/>
    <row r="62" spans="1:44" ht="20.100000000000001" customHeight="1" x14ac:dyDescent="0.4"/>
    <row r="63" spans="1:44" ht="20.100000000000001" customHeight="1" x14ac:dyDescent="0.4"/>
    <row r="64" spans="1:4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</sheetData>
  <mergeCells count="111">
    <mergeCell ref="X7:Y8"/>
    <mergeCell ref="AE6:AH7"/>
    <mergeCell ref="AI6:AL7"/>
    <mergeCell ref="AM6:AO7"/>
    <mergeCell ref="N8:O8"/>
    <mergeCell ref="Q8:R8"/>
    <mergeCell ref="A1:AR1"/>
    <mergeCell ref="A2:Z2"/>
    <mergeCell ref="AA2:AR2"/>
    <mergeCell ref="AB3:AQ4"/>
    <mergeCell ref="F7:G7"/>
    <mergeCell ref="I7:J8"/>
    <mergeCell ref="L7:L8"/>
    <mergeCell ref="N7:R7"/>
    <mergeCell ref="T7:V8"/>
    <mergeCell ref="E4:N4"/>
    <mergeCell ref="H6:Y6"/>
    <mergeCell ref="D6:G6"/>
    <mergeCell ref="AC10:AD10"/>
    <mergeCell ref="AE10:AG10"/>
    <mergeCell ref="AI10:AK10"/>
    <mergeCell ref="AM10:AN10"/>
    <mergeCell ref="AC11:AD11"/>
    <mergeCell ref="AE11:AG11"/>
    <mergeCell ref="AI11:AK11"/>
    <mergeCell ref="AM11:AN11"/>
    <mergeCell ref="AC8:AD8"/>
    <mergeCell ref="AE8:AG8"/>
    <mergeCell ref="AI8:AK8"/>
    <mergeCell ref="AM8:AN8"/>
    <mergeCell ref="AC9:AD9"/>
    <mergeCell ref="AE9:AG9"/>
    <mergeCell ref="AI9:AK9"/>
    <mergeCell ref="AM9:AN9"/>
    <mergeCell ref="AC12:AD12"/>
    <mergeCell ref="AE12:AG12"/>
    <mergeCell ref="AI12:AK12"/>
    <mergeCell ref="AM12:AN12"/>
    <mergeCell ref="S14:W14"/>
    <mergeCell ref="AC13:AD13"/>
    <mergeCell ref="AE13:AG13"/>
    <mergeCell ref="AI13:AK13"/>
    <mergeCell ref="AM13:AN13"/>
    <mergeCell ref="AA23:AR23"/>
    <mergeCell ref="AB25:AQ26"/>
    <mergeCell ref="S26:W26"/>
    <mergeCell ref="AC15:AD15"/>
    <mergeCell ref="AE15:AG15"/>
    <mergeCell ref="AI15:AK15"/>
    <mergeCell ref="AM15:AN15"/>
    <mergeCell ref="N19:R19"/>
    <mergeCell ref="T19:V20"/>
    <mergeCell ref="E16:N16"/>
    <mergeCell ref="D18:G18"/>
    <mergeCell ref="F19:G19"/>
    <mergeCell ref="I19:J20"/>
    <mergeCell ref="L19:L20"/>
    <mergeCell ref="AB30:AD30"/>
    <mergeCell ref="AG30:AJ30"/>
    <mergeCell ref="AL30:AN30"/>
    <mergeCell ref="AO30:AP30"/>
    <mergeCell ref="N32:O32"/>
    <mergeCell ref="Q32:R32"/>
    <mergeCell ref="AB28:AE29"/>
    <mergeCell ref="AG28:AJ29"/>
    <mergeCell ref="AL28:AP29"/>
    <mergeCell ref="N31:R31"/>
    <mergeCell ref="T31:V32"/>
    <mergeCell ref="X31:Y32"/>
    <mergeCell ref="AA41:AR51"/>
    <mergeCell ref="D47:G47"/>
    <mergeCell ref="X43:Y44"/>
    <mergeCell ref="N44:O44"/>
    <mergeCell ref="Q44:R44"/>
    <mergeCell ref="F43:G43"/>
    <mergeCell ref="I43:J44"/>
    <mergeCell ref="L43:L44"/>
    <mergeCell ref="N43:R43"/>
    <mergeCell ref="T43:V44"/>
    <mergeCell ref="D42:G42"/>
    <mergeCell ref="S50:W50"/>
    <mergeCell ref="AB38:AC38"/>
    <mergeCell ref="AF38:AH38"/>
    <mergeCell ref="AJ38:AK38"/>
    <mergeCell ref="AL38:AM38"/>
    <mergeCell ref="AO38:AP38"/>
    <mergeCell ref="AA33:AR33"/>
    <mergeCell ref="AJ36:AM37"/>
    <mergeCell ref="S38:W38"/>
    <mergeCell ref="AB37:AD37"/>
    <mergeCell ref="AF37:AH37"/>
    <mergeCell ref="AO37:AQ37"/>
    <mergeCell ref="H11:Y11"/>
    <mergeCell ref="H18:Y18"/>
    <mergeCell ref="H23:Y23"/>
    <mergeCell ref="H30:Y30"/>
    <mergeCell ref="H35:Y35"/>
    <mergeCell ref="H42:Y42"/>
    <mergeCell ref="H47:Y47"/>
    <mergeCell ref="D30:G30"/>
    <mergeCell ref="D23:G23"/>
    <mergeCell ref="E40:N40"/>
    <mergeCell ref="E28:N28"/>
    <mergeCell ref="D35:G35"/>
    <mergeCell ref="F31:G31"/>
    <mergeCell ref="I31:J32"/>
    <mergeCell ref="L31:L32"/>
    <mergeCell ref="D11:G11"/>
    <mergeCell ref="X19:Y20"/>
    <mergeCell ref="N20:O20"/>
    <mergeCell ref="Q20:R20"/>
  </mergeCells>
  <phoneticPr fontId="2"/>
  <pageMargins left="0.86614173228346458" right="0.55118110236220474" top="0.74803149606299213" bottom="0.74803149606299213" header="0.31496062992125984" footer="0.31496062992125984"/>
  <pageSetup paperSize="8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166F-E296-4F4E-A18F-FF8594D87402}">
  <sheetPr>
    <pageSetUpPr fitToPage="1"/>
  </sheetPr>
  <dimension ref="A1:AZ153"/>
  <sheetViews>
    <sheetView zoomScale="90" zoomScaleNormal="90" workbookViewId="0">
      <selection activeCell="X47" sqref="X47"/>
    </sheetView>
  </sheetViews>
  <sheetFormatPr defaultColWidth="8.75" defaultRowHeight="13.5" x14ac:dyDescent="0.4"/>
  <cols>
    <col min="1" max="2" width="2.25" style="2" customWidth="1"/>
    <col min="3" max="3" width="4.75" style="2" customWidth="1"/>
    <col min="4" max="4" width="2.75" style="2" customWidth="1"/>
    <col min="5" max="5" width="4.75" style="2" customWidth="1"/>
    <col min="6" max="7" width="12.75" style="2" customWidth="1"/>
    <col min="8" max="8" width="1.75" style="2" customWidth="1"/>
    <col min="9" max="9" width="8.75" style="2"/>
    <col min="10" max="10" width="4.75" style="2" customWidth="1"/>
    <col min="11" max="11" width="2.75" style="2" customWidth="1"/>
    <col min="12" max="12" width="5.75" style="2" customWidth="1"/>
    <col min="13" max="13" width="2.75" style="2" customWidth="1"/>
    <col min="14" max="14" width="15.5" style="2" customWidth="1"/>
    <col min="15" max="15" width="7.75" style="2" customWidth="1"/>
    <col min="16" max="16" width="2.75" style="2" customWidth="1"/>
    <col min="17" max="17" width="14.375" style="2" customWidth="1"/>
    <col min="18" max="18" width="7.75" style="2" customWidth="1"/>
    <col min="19" max="19" width="2.75" style="2" customWidth="1"/>
    <col min="20" max="20" width="7.75" style="2" customWidth="1"/>
    <col min="21" max="21" width="2.75" style="2" customWidth="1"/>
    <col min="22" max="22" width="7.75" style="2" customWidth="1"/>
    <col min="23" max="23" width="2.75" style="2" customWidth="1"/>
    <col min="24" max="24" width="9.5" style="2" bestFit="1" customWidth="1"/>
    <col min="25" max="25" width="6.75" style="2" customWidth="1"/>
    <col min="26" max="26" width="2.75" style="2" customWidth="1"/>
    <col min="27" max="27" width="4.75" style="2" customWidth="1"/>
    <col min="28" max="28" width="8.75" style="2" customWidth="1"/>
    <col min="29" max="29" width="4.75" style="2" customWidth="1"/>
    <col min="30" max="30" width="3.75" style="2" customWidth="1"/>
    <col min="31" max="31" width="4.75" style="2" customWidth="1"/>
    <col min="32" max="32" width="2.75" style="2" customWidth="1"/>
    <col min="33" max="34" width="4.75" style="2" customWidth="1"/>
    <col min="35" max="36" width="3.75" style="2" customWidth="1"/>
    <col min="37" max="38" width="4.75" style="2" customWidth="1"/>
    <col min="39" max="40" width="3.75" style="2" customWidth="1"/>
    <col min="41" max="41" width="4.75" style="2" customWidth="1"/>
    <col min="42" max="42" width="5.75" style="2" customWidth="1"/>
    <col min="43" max="43" width="9.75" style="2" customWidth="1"/>
    <col min="44" max="44" width="2.75" style="2" customWidth="1"/>
    <col min="45" max="16384" width="8.75" style="2"/>
  </cols>
  <sheetData>
    <row r="1" spans="1:52" ht="21.95" customHeight="1" x14ac:dyDescent="0.4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8"/>
      <c r="Q1" s="50"/>
      <c r="R1" s="48"/>
      <c r="S1" s="48"/>
      <c r="T1" s="48"/>
      <c r="U1" s="48"/>
      <c r="V1" s="48"/>
      <c r="W1" s="48"/>
      <c r="X1" s="48"/>
      <c r="Y1" s="48"/>
      <c r="Z1" s="51"/>
      <c r="AA1" s="259" t="s">
        <v>54</v>
      </c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1"/>
    </row>
    <row r="2" spans="1:52" ht="21.95" customHeight="1" thickBot="1" x14ac:dyDescent="0.45">
      <c r="A2" s="3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  <c r="P2" s="150"/>
      <c r="Q2" s="152"/>
      <c r="R2" s="150"/>
      <c r="S2" s="150"/>
      <c r="T2" s="150"/>
      <c r="U2" s="150"/>
      <c r="V2" s="150"/>
      <c r="W2" s="150"/>
      <c r="X2" s="150"/>
      <c r="Y2" s="150"/>
      <c r="Z2" s="7"/>
      <c r="AA2" s="262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</row>
    <row r="3" spans="1:52" ht="19.899999999999999" customHeight="1" thickBot="1" x14ac:dyDescent="0.45">
      <c r="A3" s="8"/>
      <c r="B3" s="151"/>
      <c r="C3" s="11" t="s">
        <v>1</v>
      </c>
      <c r="D3" s="12" t="s">
        <v>41</v>
      </c>
      <c r="E3" s="268" t="s">
        <v>64</v>
      </c>
      <c r="F3" s="269"/>
      <c r="G3" s="269"/>
      <c r="H3" s="269"/>
      <c r="I3" s="269"/>
      <c r="J3" s="269"/>
      <c r="K3" s="269"/>
      <c r="L3" s="269"/>
      <c r="M3" s="269"/>
      <c r="N3" s="270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9"/>
      <c r="AA3" s="262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</row>
    <row r="4" spans="1:52" ht="19.899999999999999" customHeight="1" thickBot="1" x14ac:dyDescent="0.45">
      <c r="A4" s="8"/>
      <c r="B4" s="151"/>
      <c r="C4" s="153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9"/>
      <c r="AA4" s="262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4"/>
    </row>
    <row r="5" spans="1:52" ht="19.899999999999999" customHeight="1" thickBot="1" x14ac:dyDescent="0.45">
      <c r="A5" s="8"/>
      <c r="B5" s="151"/>
      <c r="C5" s="151"/>
      <c r="D5" s="165" t="s">
        <v>45</v>
      </c>
      <c r="E5" s="166"/>
      <c r="F5" s="166"/>
      <c r="G5" s="166"/>
      <c r="H5" s="162" t="s">
        <v>63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9"/>
      <c r="AA5" s="262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4"/>
    </row>
    <row r="6" spans="1:52" ht="19.899999999999999" customHeight="1" x14ac:dyDescent="0.4">
      <c r="A6" s="8"/>
      <c r="B6" s="151"/>
      <c r="C6" s="151"/>
      <c r="D6" s="151"/>
      <c r="E6" s="154"/>
      <c r="F6" s="271" t="s">
        <v>3</v>
      </c>
      <c r="G6" s="272"/>
      <c r="H6" s="155"/>
      <c r="I6" s="273" t="s">
        <v>4</v>
      </c>
      <c r="J6" s="274"/>
      <c r="K6" s="154"/>
      <c r="L6" s="277" t="s">
        <v>5</v>
      </c>
      <c r="M6" s="154"/>
      <c r="N6" s="279" t="s">
        <v>6</v>
      </c>
      <c r="O6" s="280"/>
      <c r="P6" s="280"/>
      <c r="Q6" s="280"/>
      <c r="R6" s="281"/>
      <c r="S6" s="155"/>
      <c r="T6" s="220" t="s">
        <v>65</v>
      </c>
      <c r="U6" s="221"/>
      <c r="V6" s="222"/>
      <c r="W6" s="151"/>
      <c r="X6" s="273" t="s">
        <v>7</v>
      </c>
      <c r="Y6" s="274"/>
      <c r="Z6" s="9"/>
      <c r="AA6" s="262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4"/>
    </row>
    <row r="7" spans="1:52" ht="19.899999999999999" customHeight="1" thickBot="1" x14ac:dyDescent="0.45">
      <c r="A7" s="8"/>
      <c r="B7" s="151"/>
      <c r="C7" s="151"/>
      <c r="D7" s="151"/>
      <c r="E7" s="154"/>
      <c r="F7" s="18" t="s">
        <v>11</v>
      </c>
      <c r="G7" s="19" t="s">
        <v>12</v>
      </c>
      <c r="H7" s="156"/>
      <c r="I7" s="275"/>
      <c r="J7" s="276"/>
      <c r="K7" s="154"/>
      <c r="L7" s="278"/>
      <c r="M7" s="154"/>
      <c r="N7" s="282" t="s">
        <v>13</v>
      </c>
      <c r="O7" s="283"/>
      <c r="P7" s="20"/>
      <c r="Q7" s="284" t="s">
        <v>14</v>
      </c>
      <c r="R7" s="285"/>
      <c r="S7" s="156"/>
      <c r="T7" s="223"/>
      <c r="U7" s="224"/>
      <c r="V7" s="225"/>
      <c r="W7" s="151"/>
      <c r="X7" s="275"/>
      <c r="Y7" s="276"/>
      <c r="Z7" s="9"/>
      <c r="AA7" s="262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4"/>
    </row>
    <row r="8" spans="1:52" ht="19.899999999999999" customHeight="1" thickBot="1" x14ac:dyDescent="0.45">
      <c r="A8" s="8"/>
      <c r="B8" s="151"/>
      <c r="C8" s="151"/>
      <c r="D8" s="151"/>
      <c r="E8" s="151"/>
      <c r="F8" s="141"/>
      <c r="G8" s="144"/>
      <c r="H8" s="22"/>
      <c r="I8" s="145"/>
      <c r="J8" s="23" t="s">
        <v>15</v>
      </c>
      <c r="K8" s="24" t="s">
        <v>16</v>
      </c>
      <c r="L8" s="148"/>
      <c r="M8" s="25" t="s">
        <v>16</v>
      </c>
      <c r="N8" s="145"/>
      <c r="O8" s="26" t="s">
        <v>17</v>
      </c>
      <c r="P8" s="26" t="s">
        <v>16</v>
      </c>
      <c r="Q8" s="26">
        <v>365</v>
      </c>
      <c r="R8" s="23" t="s">
        <v>18</v>
      </c>
      <c r="S8" s="27" t="s">
        <v>16</v>
      </c>
      <c r="T8" s="28"/>
      <c r="U8" s="29" t="s">
        <v>19</v>
      </c>
      <c r="V8" s="146"/>
      <c r="W8" s="24" t="s">
        <v>20</v>
      </c>
      <c r="X8" s="30" t="str">
        <f>IFERROR(ROUNDDOWN(I8*L8*N8*Q8*T8/V8,1),"")</f>
        <v/>
      </c>
      <c r="Y8" s="31" t="s">
        <v>21</v>
      </c>
      <c r="Z8" s="9"/>
      <c r="AA8" s="262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4"/>
      <c r="AY8" s="17"/>
      <c r="AZ8" s="17"/>
    </row>
    <row r="9" spans="1:52" ht="19.899999999999999" customHeight="1" thickBot="1" x14ac:dyDescent="0.45">
      <c r="A9" s="8"/>
      <c r="B9" s="151"/>
      <c r="C9" s="151"/>
      <c r="D9" s="151"/>
      <c r="E9" s="151"/>
      <c r="F9" s="13"/>
      <c r="G9" s="13"/>
      <c r="H9" s="151"/>
      <c r="I9" s="153"/>
      <c r="J9" s="52"/>
      <c r="K9" s="151"/>
      <c r="L9" s="153"/>
      <c r="M9" s="157"/>
      <c r="N9" s="153"/>
      <c r="O9" s="52"/>
      <c r="P9" s="155"/>
      <c r="Q9" s="153"/>
      <c r="R9" s="155"/>
      <c r="S9" s="155"/>
      <c r="T9" s="156"/>
      <c r="U9" s="151"/>
      <c r="V9" s="155"/>
      <c r="W9" s="151"/>
      <c r="X9" s="151"/>
      <c r="Y9" s="155"/>
      <c r="Z9" s="9"/>
      <c r="AA9" s="262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4"/>
      <c r="AY9" s="17"/>
      <c r="AZ9" s="17"/>
    </row>
    <row r="10" spans="1:52" ht="19.899999999999999" customHeight="1" thickBot="1" x14ac:dyDescent="0.45">
      <c r="A10" s="8"/>
      <c r="B10" s="151"/>
      <c r="C10" s="151"/>
      <c r="D10" s="165" t="s">
        <v>46</v>
      </c>
      <c r="E10" s="166"/>
      <c r="F10" s="166"/>
      <c r="G10" s="166"/>
      <c r="H10" s="162" t="s">
        <v>63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9"/>
      <c r="AA10" s="262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</row>
    <row r="11" spans="1:52" ht="19.899999999999999" customHeight="1" thickBot="1" x14ac:dyDescent="0.45">
      <c r="A11" s="8"/>
      <c r="B11" s="151"/>
      <c r="C11" s="151"/>
      <c r="D11" s="151"/>
      <c r="E11" s="151"/>
      <c r="F11" s="143"/>
      <c r="G11" s="138"/>
      <c r="H11" s="151"/>
      <c r="I11" s="145"/>
      <c r="J11" s="43" t="s">
        <v>15</v>
      </c>
      <c r="K11" s="126" t="s">
        <v>16</v>
      </c>
      <c r="L11" s="148"/>
      <c r="M11" s="126" t="s">
        <v>16</v>
      </c>
      <c r="N11" s="145"/>
      <c r="O11" s="127" t="s">
        <v>17</v>
      </c>
      <c r="P11" s="128" t="s">
        <v>16</v>
      </c>
      <c r="Q11" s="21">
        <v>365</v>
      </c>
      <c r="R11" s="43" t="s">
        <v>18</v>
      </c>
      <c r="S11" s="129" t="s">
        <v>16</v>
      </c>
      <c r="T11" s="130"/>
      <c r="U11" s="29" t="s">
        <v>19</v>
      </c>
      <c r="V11" s="43"/>
      <c r="W11" s="126" t="s">
        <v>20</v>
      </c>
      <c r="X11" s="131" t="str">
        <f>IFERROR(ROUNDDOWN(I11*L11*N11*Q11*T11/V11,1),"")</f>
        <v/>
      </c>
      <c r="Y11" s="148" t="s">
        <v>21</v>
      </c>
      <c r="Z11" s="9"/>
      <c r="AA11" s="262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4"/>
    </row>
    <row r="12" spans="1:52" ht="19.899999999999999" customHeight="1" thickBot="1" x14ac:dyDescent="0.45">
      <c r="A12" s="8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8"/>
      <c r="V12" s="155"/>
      <c r="W12" s="151"/>
      <c r="X12" s="151"/>
      <c r="Y12" s="151"/>
      <c r="Z12" s="9"/>
      <c r="AA12" s="262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4"/>
    </row>
    <row r="13" spans="1:52" ht="19.899999999999999" customHeight="1" thickBot="1" x14ac:dyDescent="0.45">
      <c r="A13" s="8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286" t="s">
        <v>24</v>
      </c>
      <c r="T13" s="287"/>
      <c r="U13" s="287"/>
      <c r="V13" s="287"/>
      <c r="W13" s="288"/>
      <c r="X13" s="37" t="str">
        <f>IFERROR(X8-X11,"")</f>
        <v/>
      </c>
      <c r="Y13" s="23" t="s">
        <v>21</v>
      </c>
      <c r="Z13" s="38"/>
      <c r="AA13" s="262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4"/>
    </row>
    <row r="14" spans="1:52" ht="19.899999999999999" customHeight="1" thickBot="1" x14ac:dyDescent="0.45">
      <c r="A14" s="8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9"/>
      <c r="T14" s="159"/>
      <c r="U14" s="159"/>
      <c r="V14" s="159"/>
      <c r="W14" s="159"/>
      <c r="X14" s="153"/>
      <c r="Y14" s="155"/>
      <c r="Z14" s="38"/>
      <c r="AA14" s="262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4"/>
    </row>
    <row r="15" spans="1:52" ht="20.100000000000001" customHeight="1" thickBot="1" x14ac:dyDescent="0.45">
      <c r="A15" s="8"/>
      <c r="B15" s="151"/>
      <c r="C15" s="11" t="s">
        <v>1</v>
      </c>
      <c r="D15" s="132" t="s">
        <v>42</v>
      </c>
      <c r="E15" s="268" t="s">
        <v>64</v>
      </c>
      <c r="F15" s="269"/>
      <c r="G15" s="269"/>
      <c r="H15" s="269"/>
      <c r="I15" s="269"/>
      <c r="J15" s="269"/>
      <c r="K15" s="269"/>
      <c r="L15" s="269"/>
      <c r="M15" s="269"/>
      <c r="N15" s="270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9"/>
      <c r="AA15" s="262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4"/>
    </row>
    <row r="16" spans="1:52" ht="20.100000000000001" customHeight="1" thickBot="1" x14ac:dyDescent="0.45">
      <c r="A16" s="8"/>
      <c r="B16" s="151"/>
      <c r="C16" s="153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9"/>
      <c r="AA16" s="262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4"/>
    </row>
    <row r="17" spans="1:44" ht="19.899999999999999" customHeight="1" thickBot="1" x14ac:dyDescent="0.45">
      <c r="A17" s="8"/>
      <c r="B17" s="151"/>
      <c r="C17" s="151"/>
      <c r="D17" s="165" t="s">
        <v>45</v>
      </c>
      <c r="E17" s="166"/>
      <c r="F17" s="166"/>
      <c r="G17" s="166"/>
      <c r="H17" s="162" t="s">
        <v>63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4"/>
      <c r="Z17" s="9"/>
      <c r="AA17" s="262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4"/>
    </row>
    <row r="18" spans="1:44" ht="19.899999999999999" customHeight="1" x14ac:dyDescent="0.4">
      <c r="A18" s="8"/>
      <c r="B18" s="151"/>
      <c r="C18" s="151"/>
      <c r="D18" s="151"/>
      <c r="E18" s="154"/>
      <c r="F18" s="271" t="s">
        <v>3</v>
      </c>
      <c r="G18" s="272"/>
      <c r="H18" s="155"/>
      <c r="I18" s="273" t="s">
        <v>4</v>
      </c>
      <c r="J18" s="274"/>
      <c r="K18" s="154"/>
      <c r="L18" s="277" t="s">
        <v>5</v>
      </c>
      <c r="M18" s="154"/>
      <c r="N18" s="279" t="s">
        <v>6</v>
      </c>
      <c r="O18" s="280"/>
      <c r="P18" s="280"/>
      <c r="Q18" s="280"/>
      <c r="R18" s="281"/>
      <c r="S18" s="155"/>
      <c r="T18" s="220" t="s">
        <v>65</v>
      </c>
      <c r="U18" s="221"/>
      <c r="V18" s="222"/>
      <c r="W18" s="151"/>
      <c r="X18" s="273" t="s">
        <v>7</v>
      </c>
      <c r="Y18" s="274"/>
      <c r="Z18" s="9"/>
      <c r="AA18" s="262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4"/>
    </row>
    <row r="19" spans="1:44" ht="19.899999999999999" customHeight="1" thickBot="1" x14ac:dyDescent="0.45">
      <c r="A19" s="8"/>
      <c r="B19" s="151"/>
      <c r="C19" s="151"/>
      <c r="D19" s="151"/>
      <c r="E19" s="154"/>
      <c r="F19" s="18" t="s">
        <v>11</v>
      </c>
      <c r="G19" s="19" t="s">
        <v>12</v>
      </c>
      <c r="H19" s="156"/>
      <c r="I19" s="275"/>
      <c r="J19" s="276"/>
      <c r="K19" s="154"/>
      <c r="L19" s="278"/>
      <c r="M19" s="154"/>
      <c r="N19" s="282" t="s">
        <v>13</v>
      </c>
      <c r="O19" s="283"/>
      <c r="P19" s="20"/>
      <c r="Q19" s="284" t="s">
        <v>14</v>
      </c>
      <c r="R19" s="285"/>
      <c r="S19" s="156"/>
      <c r="T19" s="223"/>
      <c r="U19" s="224"/>
      <c r="V19" s="225"/>
      <c r="W19" s="151"/>
      <c r="X19" s="275"/>
      <c r="Y19" s="276"/>
      <c r="Z19" s="9"/>
      <c r="AA19" s="262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4"/>
    </row>
    <row r="20" spans="1:44" ht="19.899999999999999" customHeight="1" thickBot="1" x14ac:dyDescent="0.45">
      <c r="A20" s="8"/>
      <c r="B20" s="151"/>
      <c r="C20" s="151"/>
      <c r="D20" s="151"/>
      <c r="E20" s="151"/>
      <c r="F20" s="143"/>
      <c r="G20" s="138"/>
      <c r="H20" s="22"/>
      <c r="I20" s="145"/>
      <c r="J20" s="23" t="s">
        <v>15</v>
      </c>
      <c r="K20" s="24" t="s">
        <v>16</v>
      </c>
      <c r="L20" s="148"/>
      <c r="M20" s="25" t="s">
        <v>16</v>
      </c>
      <c r="N20" s="145"/>
      <c r="O20" s="26" t="s">
        <v>17</v>
      </c>
      <c r="P20" s="26" t="s">
        <v>16</v>
      </c>
      <c r="Q20" s="26">
        <v>365</v>
      </c>
      <c r="R20" s="23" t="s">
        <v>18</v>
      </c>
      <c r="S20" s="27" t="s">
        <v>16</v>
      </c>
      <c r="T20" s="28"/>
      <c r="U20" s="29" t="s">
        <v>19</v>
      </c>
      <c r="V20" s="146"/>
      <c r="W20" s="24" t="s">
        <v>20</v>
      </c>
      <c r="X20" s="30" t="str">
        <f>IFERROR(ROUNDDOWN(I20*L20*N20*Q20*T20/V20,1),"")</f>
        <v/>
      </c>
      <c r="Y20" s="31" t="s">
        <v>21</v>
      </c>
      <c r="Z20" s="9"/>
      <c r="AA20" s="262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4"/>
    </row>
    <row r="21" spans="1:44" ht="19.899999999999999" customHeight="1" thickBot="1" x14ac:dyDescent="0.45">
      <c r="A21" s="8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5"/>
      <c r="M21" s="155"/>
      <c r="N21" s="155"/>
      <c r="O21" s="155"/>
      <c r="P21" s="155"/>
      <c r="Q21" s="155"/>
      <c r="R21" s="155"/>
      <c r="S21" s="155"/>
      <c r="T21" s="151"/>
      <c r="U21" s="151"/>
      <c r="V21" s="155"/>
      <c r="W21" s="151"/>
      <c r="X21" s="151"/>
      <c r="Y21" s="151"/>
      <c r="Z21" s="9"/>
      <c r="AA21" s="262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4"/>
    </row>
    <row r="22" spans="1:44" ht="19.899999999999999" customHeight="1" thickBot="1" x14ac:dyDescent="0.45">
      <c r="A22" s="8"/>
      <c r="B22" s="151"/>
      <c r="C22" s="151"/>
      <c r="D22" s="165" t="s">
        <v>46</v>
      </c>
      <c r="E22" s="166"/>
      <c r="F22" s="166"/>
      <c r="G22" s="166"/>
      <c r="H22" s="162" t="s">
        <v>63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9"/>
      <c r="AA22" s="262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4"/>
    </row>
    <row r="23" spans="1:44" ht="19.899999999999999" customHeight="1" thickBot="1" x14ac:dyDescent="0.45">
      <c r="A23" s="8"/>
      <c r="B23" s="151"/>
      <c r="C23" s="151"/>
      <c r="D23" s="151"/>
      <c r="E23" s="151"/>
      <c r="F23" s="143"/>
      <c r="G23" s="138"/>
      <c r="H23" s="151"/>
      <c r="I23" s="145"/>
      <c r="J23" s="43" t="s">
        <v>15</v>
      </c>
      <c r="K23" s="126" t="s">
        <v>16</v>
      </c>
      <c r="L23" s="148"/>
      <c r="M23" s="126" t="s">
        <v>16</v>
      </c>
      <c r="N23" s="145"/>
      <c r="O23" s="127" t="s">
        <v>17</v>
      </c>
      <c r="P23" s="128" t="s">
        <v>16</v>
      </c>
      <c r="Q23" s="21">
        <v>365</v>
      </c>
      <c r="R23" s="43" t="s">
        <v>18</v>
      </c>
      <c r="S23" s="129" t="s">
        <v>16</v>
      </c>
      <c r="T23" s="130"/>
      <c r="U23" s="29" t="s">
        <v>19</v>
      </c>
      <c r="V23" s="43"/>
      <c r="W23" s="126" t="s">
        <v>20</v>
      </c>
      <c r="X23" s="131" t="str">
        <f>IFERROR(ROUNDDOWN(I23*L23*N23*Q23*T23/V23,1),"")</f>
        <v/>
      </c>
      <c r="Y23" s="148" t="s">
        <v>21</v>
      </c>
      <c r="Z23" s="9"/>
      <c r="AA23" s="262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4"/>
    </row>
    <row r="24" spans="1:44" ht="19.899999999999999" customHeight="1" thickBot="1" x14ac:dyDescent="0.45">
      <c r="A24" s="8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8"/>
      <c r="V24" s="155"/>
      <c r="W24" s="151"/>
      <c r="X24" s="151"/>
      <c r="Y24" s="151"/>
      <c r="Z24" s="9"/>
      <c r="AA24" s="262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4"/>
    </row>
    <row r="25" spans="1:44" ht="20.100000000000001" customHeight="1" thickBot="1" x14ac:dyDescent="0.45">
      <c r="A25" s="8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286" t="s">
        <v>24</v>
      </c>
      <c r="T25" s="287"/>
      <c r="U25" s="287"/>
      <c r="V25" s="287"/>
      <c r="W25" s="288"/>
      <c r="X25" s="37" t="str">
        <f>IFERROR(X20-X23,"")</f>
        <v/>
      </c>
      <c r="Y25" s="23" t="s">
        <v>21</v>
      </c>
      <c r="Z25" s="9"/>
      <c r="AA25" s="262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4"/>
    </row>
    <row r="26" spans="1:44" ht="20.100000000000001" customHeight="1" thickBot="1" x14ac:dyDescent="0.45">
      <c r="A26" s="8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9"/>
      <c r="T26" s="159"/>
      <c r="U26" s="159"/>
      <c r="V26" s="159"/>
      <c r="W26" s="159"/>
      <c r="X26" s="160"/>
      <c r="Y26" s="155"/>
      <c r="Z26" s="9"/>
      <c r="AA26" s="262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4"/>
    </row>
    <row r="27" spans="1:44" ht="20.100000000000001" customHeight="1" thickBot="1" x14ac:dyDescent="0.45">
      <c r="A27" s="8"/>
      <c r="B27" s="151"/>
      <c r="C27" s="11" t="s">
        <v>1</v>
      </c>
      <c r="D27" s="12" t="s">
        <v>43</v>
      </c>
      <c r="E27" s="268" t="s">
        <v>64</v>
      </c>
      <c r="F27" s="269"/>
      <c r="G27" s="269"/>
      <c r="H27" s="269"/>
      <c r="I27" s="269"/>
      <c r="J27" s="269"/>
      <c r="K27" s="269"/>
      <c r="L27" s="269"/>
      <c r="M27" s="269"/>
      <c r="N27" s="270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9"/>
      <c r="AA27" s="262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4"/>
    </row>
    <row r="28" spans="1:44" ht="19.899999999999999" customHeight="1" thickBot="1" x14ac:dyDescent="0.45">
      <c r="A28" s="8"/>
      <c r="B28" s="151"/>
      <c r="C28" s="153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9"/>
      <c r="AA28" s="262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4"/>
    </row>
    <row r="29" spans="1:44" ht="19.899999999999999" customHeight="1" thickBot="1" x14ac:dyDescent="0.45">
      <c r="A29" s="8"/>
      <c r="B29" s="151"/>
      <c r="C29" s="151"/>
      <c r="D29" s="165" t="s">
        <v>45</v>
      </c>
      <c r="E29" s="166"/>
      <c r="F29" s="166"/>
      <c r="G29" s="166"/>
      <c r="H29" s="162" t="s">
        <v>63</v>
      </c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9"/>
      <c r="AA29" s="262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4"/>
    </row>
    <row r="30" spans="1:44" ht="19.899999999999999" customHeight="1" x14ac:dyDescent="0.4">
      <c r="A30" s="8"/>
      <c r="B30" s="151"/>
      <c r="C30" s="151"/>
      <c r="D30" s="151"/>
      <c r="E30" s="154"/>
      <c r="F30" s="271" t="s">
        <v>3</v>
      </c>
      <c r="G30" s="272"/>
      <c r="H30" s="155"/>
      <c r="I30" s="273" t="s">
        <v>4</v>
      </c>
      <c r="J30" s="274"/>
      <c r="K30" s="154"/>
      <c r="L30" s="277" t="s">
        <v>5</v>
      </c>
      <c r="M30" s="154"/>
      <c r="N30" s="279" t="s">
        <v>6</v>
      </c>
      <c r="O30" s="280"/>
      <c r="P30" s="280"/>
      <c r="Q30" s="280"/>
      <c r="R30" s="281"/>
      <c r="S30" s="155"/>
      <c r="T30" s="220" t="s">
        <v>65</v>
      </c>
      <c r="U30" s="221"/>
      <c r="V30" s="222"/>
      <c r="W30" s="151"/>
      <c r="X30" s="273" t="s">
        <v>7</v>
      </c>
      <c r="Y30" s="274"/>
      <c r="Z30" s="9"/>
      <c r="AA30" s="262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4"/>
    </row>
    <row r="31" spans="1:44" ht="19.899999999999999" customHeight="1" thickBot="1" x14ac:dyDescent="0.45">
      <c r="A31" s="8"/>
      <c r="B31" s="151"/>
      <c r="C31" s="151"/>
      <c r="D31" s="151"/>
      <c r="E31" s="154"/>
      <c r="F31" s="18" t="s">
        <v>11</v>
      </c>
      <c r="G31" s="19" t="s">
        <v>12</v>
      </c>
      <c r="H31" s="156"/>
      <c r="I31" s="275"/>
      <c r="J31" s="276"/>
      <c r="K31" s="154"/>
      <c r="L31" s="278"/>
      <c r="M31" s="154"/>
      <c r="N31" s="282" t="s">
        <v>13</v>
      </c>
      <c r="O31" s="283"/>
      <c r="P31" s="20"/>
      <c r="Q31" s="284" t="s">
        <v>14</v>
      </c>
      <c r="R31" s="285"/>
      <c r="S31" s="156"/>
      <c r="T31" s="223"/>
      <c r="U31" s="224"/>
      <c r="V31" s="225"/>
      <c r="W31" s="151"/>
      <c r="X31" s="275"/>
      <c r="Y31" s="276"/>
      <c r="Z31" s="9"/>
      <c r="AA31" s="262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4"/>
    </row>
    <row r="32" spans="1:44" ht="19.899999999999999" customHeight="1" thickBot="1" x14ac:dyDescent="0.45">
      <c r="A32" s="8"/>
      <c r="B32" s="151"/>
      <c r="C32" s="151"/>
      <c r="D32" s="151"/>
      <c r="E32" s="151"/>
      <c r="F32" s="143"/>
      <c r="G32" s="140"/>
      <c r="H32" s="22"/>
      <c r="I32" s="145"/>
      <c r="J32" s="23" t="s">
        <v>15</v>
      </c>
      <c r="K32" s="24" t="s">
        <v>16</v>
      </c>
      <c r="L32" s="148"/>
      <c r="M32" s="25" t="s">
        <v>16</v>
      </c>
      <c r="N32" s="145"/>
      <c r="O32" s="26" t="s">
        <v>17</v>
      </c>
      <c r="P32" s="26" t="s">
        <v>16</v>
      </c>
      <c r="Q32" s="26">
        <v>365</v>
      </c>
      <c r="R32" s="23" t="s">
        <v>18</v>
      </c>
      <c r="S32" s="27" t="s">
        <v>16</v>
      </c>
      <c r="T32" s="28"/>
      <c r="U32" s="29" t="s">
        <v>19</v>
      </c>
      <c r="V32" s="146"/>
      <c r="W32" s="24" t="s">
        <v>20</v>
      </c>
      <c r="X32" s="30" t="str">
        <f>IFERROR(ROUNDDOWN(I32*L32*N32*Q32*T32/V32,1),"")</f>
        <v/>
      </c>
      <c r="Y32" s="31" t="s">
        <v>21</v>
      </c>
      <c r="Z32" s="9"/>
      <c r="AA32" s="262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4"/>
    </row>
    <row r="33" spans="1:44" ht="19.899999999999999" customHeight="1" thickBot="1" x14ac:dyDescent="0.45">
      <c r="A33" s="8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5"/>
      <c r="M33" s="155"/>
      <c r="N33" s="155"/>
      <c r="O33" s="155"/>
      <c r="P33" s="155"/>
      <c r="Q33" s="155"/>
      <c r="R33" s="155"/>
      <c r="S33" s="155"/>
      <c r="T33" s="151"/>
      <c r="U33" s="151"/>
      <c r="V33" s="155"/>
      <c r="W33" s="151"/>
      <c r="X33" s="151"/>
      <c r="Y33" s="151"/>
      <c r="Z33" s="9"/>
      <c r="AA33" s="262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4"/>
    </row>
    <row r="34" spans="1:44" ht="19.899999999999999" customHeight="1" thickBot="1" x14ac:dyDescent="0.45">
      <c r="A34" s="8"/>
      <c r="B34" s="151"/>
      <c r="C34" s="151"/>
      <c r="D34" s="165" t="s">
        <v>46</v>
      </c>
      <c r="E34" s="166"/>
      <c r="F34" s="166"/>
      <c r="G34" s="166"/>
      <c r="H34" s="162" t="s">
        <v>63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9"/>
      <c r="AA34" s="262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4"/>
    </row>
    <row r="35" spans="1:44" ht="19.899999999999999" customHeight="1" thickBot="1" x14ac:dyDescent="0.45">
      <c r="A35" s="8"/>
      <c r="B35" s="151"/>
      <c r="C35" s="151"/>
      <c r="D35" s="151"/>
      <c r="E35" s="151"/>
      <c r="F35" s="143"/>
      <c r="G35" s="138"/>
      <c r="H35" s="151"/>
      <c r="I35" s="142"/>
      <c r="J35" s="23" t="s">
        <v>15</v>
      </c>
      <c r="K35" s="39" t="s">
        <v>16</v>
      </c>
      <c r="L35" s="31"/>
      <c r="M35" s="39" t="s">
        <v>16</v>
      </c>
      <c r="N35" s="142"/>
      <c r="O35" s="26" t="s">
        <v>17</v>
      </c>
      <c r="P35" s="26" t="s">
        <v>16</v>
      </c>
      <c r="Q35" s="33">
        <v>365</v>
      </c>
      <c r="R35" s="23" t="s">
        <v>18</v>
      </c>
      <c r="S35" s="40" t="s">
        <v>16</v>
      </c>
      <c r="T35" s="34"/>
      <c r="U35" s="35" t="s">
        <v>19</v>
      </c>
      <c r="V35" s="23"/>
      <c r="W35" s="41" t="s">
        <v>20</v>
      </c>
      <c r="X35" s="30" t="str">
        <f>IFERROR(ROUNDDOWN(I35*L35*N35*Q35*T35/V35,1),"")</f>
        <v/>
      </c>
      <c r="Y35" s="147" t="s">
        <v>21</v>
      </c>
      <c r="Z35" s="9"/>
      <c r="AA35" s="262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4"/>
    </row>
    <row r="36" spans="1:44" ht="20.100000000000001" customHeight="1" thickBot="1" x14ac:dyDescent="0.45">
      <c r="A36" s="8"/>
      <c r="B36" s="151"/>
      <c r="C36" s="151"/>
      <c r="D36" s="151"/>
      <c r="E36" s="151"/>
      <c r="F36" s="151"/>
      <c r="G36" s="151"/>
      <c r="H36" s="151"/>
      <c r="I36" s="153"/>
      <c r="J36" s="155"/>
      <c r="K36" s="151"/>
      <c r="L36" s="153"/>
      <c r="M36" s="151"/>
      <c r="N36" s="151"/>
      <c r="O36" s="155"/>
      <c r="P36" s="155"/>
      <c r="Q36" s="153"/>
      <c r="R36" s="155"/>
      <c r="S36" s="21"/>
      <c r="T36" s="21"/>
      <c r="U36" s="42"/>
      <c r="V36" s="21"/>
      <c r="W36" s="42"/>
      <c r="X36" s="42"/>
      <c r="Y36" s="15"/>
      <c r="Z36" s="9"/>
      <c r="AA36" s="262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4"/>
    </row>
    <row r="37" spans="1:44" ht="20.100000000000001" customHeight="1" thickBot="1" x14ac:dyDescent="0.45">
      <c r="A37" s="8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286" t="s">
        <v>24</v>
      </c>
      <c r="T37" s="287"/>
      <c r="U37" s="287"/>
      <c r="V37" s="287"/>
      <c r="W37" s="288"/>
      <c r="X37" s="37" t="str">
        <f>IFERROR(X32-X35,"")</f>
        <v/>
      </c>
      <c r="Y37" s="43" t="s">
        <v>21</v>
      </c>
      <c r="Z37" s="9"/>
      <c r="AA37" s="262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4"/>
    </row>
    <row r="38" spans="1:44" ht="20.100000000000001" customHeight="1" thickBot="1" x14ac:dyDescent="0.45">
      <c r="A38" s="8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9"/>
      <c r="T38" s="159"/>
      <c r="U38" s="159"/>
      <c r="V38" s="159"/>
      <c r="W38" s="159"/>
      <c r="X38" s="160"/>
      <c r="Y38" s="155"/>
      <c r="Z38" s="9"/>
      <c r="AA38" s="262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4"/>
    </row>
    <row r="39" spans="1:44" ht="19.899999999999999" customHeight="1" thickBot="1" x14ac:dyDescent="0.45">
      <c r="A39" s="8"/>
      <c r="B39" s="151"/>
      <c r="C39" s="44" t="s">
        <v>1</v>
      </c>
      <c r="D39" s="12" t="s">
        <v>44</v>
      </c>
      <c r="E39" s="268" t="s">
        <v>64</v>
      </c>
      <c r="F39" s="269"/>
      <c r="G39" s="269"/>
      <c r="H39" s="269"/>
      <c r="I39" s="269"/>
      <c r="J39" s="269"/>
      <c r="K39" s="269"/>
      <c r="L39" s="269"/>
      <c r="M39" s="269"/>
      <c r="N39" s="270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9"/>
      <c r="AA39" s="262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4"/>
    </row>
    <row r="40" spans="1:44" ht="20.100000000000001" customHeight="1" thickBot="1" x14ac:dyDescent="0.45">
      <c r="A40" s="8"/>
      <c r="B40" s="151"/>
      <c r="C40" s="153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9"/>
      <c r="AA40" s="262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4"/>
    </row>
    <row r="41" spans="1:44" ht="19.899999999999999" customHeight="1" thickBot="1" x14ac:dyDescent="0.45">
      <c r="A41" s="8"/>
      <c r="B41" s="151"/>
      <c r="C41" s="151"/>
      <c r="D41" s="165" t="s">
        <v>45</v>
      </c>
      <c r="E41" s="166"/>
      <c r="F41" s="166"/>
      <c r="G41" s="166"/>
      <c r="H41" s="162" t="s">
        <v>63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4"/>
      <c r="Z41" s="9"/>
      <c r="AA41" s="262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4"/>
    </row>
    <row r="42" spans="1:44" ht="19.899999999999999" customHeight="1" x14ac:dyDescent="0.4">
      <c r="A42" s="8"/>
      <c r="B42" s="151"/>
      <c r="C42" s="151"/>
      <c r="D42" s="151"/>
      <c r="E42" s="154"/>
      <c r="F42" s="271" t="s">
        <v>3</v>
      </c>
      <c r="G42" s="272"/>
      <c r="H42" s="155"/>
      <c r="I42" s="289" t="s">
        <v>4</v>
      </c>
      <c r="J42" s="290"/>
      <c r="K42" s="154"/>
      <c r="L42" s="291" t="s">
        <v>5</v>
      </c>
      <c r="M42" s="154"/>
      <c r="N42" s="271" t="s">
        <v>6</v>
      </c>
      <c r="O42" s="292"/>
      <c r="P42" s="292"/>
      <c r="Q42" s="292"/>
      <c r="R42" s="272"/>
      <c r="S42" s="155"/>
      <c r="T42" s="220" t="s">
        <v>65</v>
      </c>
      <c r="U42" s="221"/>
      <c r="V42" s="222"/>
      <c r="W42" s="151"/>
      <c r="X42" s="289" t="s">
        <v>7</v>
      </c>
      <c r="Y42" s="290"/>
      <c r="Z42" s="9"/>
      <c r="AA42" s="262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4"/>
    </row>
    <row r="43" spans="1:44" ht="19.899999999999999" customHeight="1" thickBot="1" x14ac:dyDescent="0.45">
      <c r="A43" s="8"/>
      <c r="B43" s="151"/>
      <c r="C43" s="151"/>
      <c r="D43" s="151"/>
      <c r="E43" s="154"/>
      <c r="F43" s="18" t="s">
        <v>11</v>
      </c>
      <c r="G43" s="19" t="s">
        <v>12</v>
      </c>
      <c r="H43" s="156"/>
      <c r="I43" s="275"/>
      <c r="J43" s="276"/>
      <c r="K43" s="154"/>
      <c r="L43" s="278"/>
      <c r="M43" s="154"/>
      <c r="N43" s="282" t="s">
        <v>13</v>
      </c>
      <c r="O43" s="283"/>
      <c r="P43" s="20"/>
      <c r="Q43" s="284" t="s">
        <v>14</v>
      </c>
      <c r="R43" s="285"/>
      <c r="S43" s="156"/>
      <c r="T43" s="223"/>
      <c r="U43" s="224"/>
      <c r="V43" s="225"/>
      <c r="W43" s="151"/>
      <c r="X43" s="275"/>
      <c r="Y43" s="276"/>
      <c r="Z43" s="9"/>
      <c r="AA43" s="262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4"/>
    </row>
    <row r="44" spans="1:44" ht="19.899999999999999" customHeight="1" thickBot="1" x14ac:dyDescent="0.45">
      <c r="A44" s="8"/>
      <c r="B44" s="151"/>
      <c r="C44" s="151"/>
      <c r="D44" s="151"/>
      <c r="E44" s="151"/>
      <c r="F44" s="139"/>
      <c r="G44" s="144"/>
      <c r="H44" s="22"/>
      <c r="I44" s="145"/>
      <c r="J44" s="23" t="s">
        <v>15</v>
      </c>
      <c r="K44" s="24" t="s">
        <v>16</v>
      </c>
      <c r="L44" s="148"/>
      <c r="M44" s="25" t="s">
        <v>16</v>
      </c>
      <c r="N44" s="145"/>
      <c r="O44" s="26" t="s">
        <v>17</v>
      </c>
      <c r="P44" s="26" t="s">
        <v>16</v>
      </c>
      <c r="Q44" s="26">
        <v>365</v>
      </c>
      <c r="R44" s="23" t="s">
        <v>18</v>
      </c>
      <c r="S44" s="27" t="s">
        <v>16</v>
      </c>
      <c r="T44" s="28"/>
      <c r="U44" s="29" t="s">
        <v>19</v>
      </c>
      <c r="V44" s="146"/>
      <c r="W44" s="24" t="s">
        <v>20</v>
      </c>
      <c r="X44" s="30" t="str">
        <f>IFERROR(ROUNDDOWN(I44*L44*N44*Q44*T44/V44,1),"")</f>
        <v/>
      </c>
      <c r="Y44" s="31" t="s">
        <v>21</v>
      </c>
      <c r="Z44" s="9"/>
      <c r="AA44" s="262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4"/>
    </row>
    <row r="45" spans="1:44" ht="19.899999999999999" customHeight="1" thickBot="1" x14ac:dyDescent="0.45">
      <c r="A45" s="8"/>
      <c r="B45" s="151"/>
      <c r="C45" s="151"/>
      <c r="D45" s="42"/>
      <c r="E45" s="151"/>
      <c r="F45" s="151"/>
      <c r="G45" s="151"/>
      <c r="H45" s="151"/>
      <c r="I45" s="151"/>
      <c r="J45" s="151"/>
      <c r="K45" s="151"/>
      <c r="L45" s="155"/>
      <c r="M45" s="155"/>
      <c r="N45" s="155"/>
      <c r="O45" s="155"/>
      <c r="P45" s="155"/>
      <c r="Q45" s="155"/>
      <c r="R45" s="155"/>
      <c r="S45" s="155"/>
      <c r="T45" s="151"/>
      <c r="U45" s="151"/>
      <c r="V45" s="155"/>
      <c r="W45" s="151"/>
      <c r="X45" s="151"/>
      <c r="Y45" s="151"/>
      <c r="Z45" s="9"/>
      <c r="AA45" s="262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4"/>
    </row>
    <row r="46" spans="1:44" ht="19.899999999999999" customHeight="1" thickBot="1" x14ac:dyDescent="0.45">
      <c r="A46" s="8"/>
      <c r="B46" s="151"/>
      <c r="C46" s="151"/>
      <c r="D46" s="165" t="s">
        <v>46</v>
      </c>
      <c r="E46" s="166"/>
      <c r="F46" s="166"/>
      <c r="G46" s="166"/>
      <c r="H46" s="162" t="s">
        <v>63</v>
      </c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4"/>
      <c r="Z46" s="9"/>
      <c r="AA46" s="262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4"/>
    </row>
    <row r="47" spans="1:44" ht="19.899999999999999" customHeight="1" thickBot="1" x14ac:dyDescent="0.45">
      <c r="A47" s="8"/>
      <c r="B47" s="151"/>
      <c r="C47" s="151"/>
      <c r="D47" s="151"/>
      <c r="E47" s="151"/>
      <c r="F47" s="143"/>
      <c r="G47" s="138"/>
      <c r="H47" s="151"/>
      <c r="I47" s="142"/>
      <c r="J47" s="23" t="s">
        <v>15</v>
      </c>
      <c r="K47" s="24" t="s">
        <v>16</v>
      </c>
      <c r="L47" s="31"/>
      <c r="M47" s="24" t="s">
        <v>16</v>
      </c>
      <c r="N47" s="142"/>
      <c r="O47" s="33" t="s">
        <v>17</v>
      </c>
      <c r="P47" s="26" t="s">
        <v>16</v>
      </c>
      <c r="Q47" s="15">
        <v>365</v>
      </c>
      <c r="R47" s="23" t="s">
        <v>18</v>
      </c>
      <c r="S47" s="27" t="s">
        <v>16</v>
      </c>
      <c r="T47" s="34"/>
      <c r="U47" s="35" t="s">
        <v>19</v>
      </c>
      <c r="V47" s="23"/>
      <c r="W47" s="24" t="s">
        <v>20</v>
      </c>
      <c r="X47" s="30" t="str">
        <f>IFERROR(ROUNDDOWN(I47*L47*N47*Q47*T47/V47,1),"")</f>
        <v/>
      </c>
      <c r="Y47" s="31" t="s">
        <v>21</v>
      </c>
      <c r="Z47" s="9"/>
      <c r="AA47" s="262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4"/>
    </row>
    <row r="48" spans="1:44" ht="19.899999999999999" customHeight="1" thickBot="1" x14ac:dyDescent="0.45">
      <c r="A48" s="8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8"/>
      <c r="V48" s="155"/>
      <c r="W48" s="151"/>
      <c r="X48" s="151"/>
      <c r="Y48" s="151"/>
      <c r="Z48" s="9"/>
      <c r="AA48" s="262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4"/>
    </row>
    <row r="49" spans="1:44" ht="18.600000000000001" customHeight="1" thickBot="1" x14ac:dyDescent="0.45">
      <c r="A49" s="8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286" t="s">
        <v>24</v>
      </c>
      <c r="T49" s="287"/>
      <c r="U49" s="287"/>
      <c r="V49" s="287"/>
      <c r="W49" s="288"/>
      <c r="X49" s="37" t="str">
        <f>IFERROR(X44-X47,"")</f>
        <v/>
      </c>
      <c r="Y49" s="23" t="s">
        <v>21</v>
      </c>
      <c r="Z49" s="9"/>
      <c r="AA49" s="262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4"/>
    </row>
    <row r="50" spans="1:44" ht="20.100000000000001" customHeight="1" x14ac:dyDescent="0.4">
      <c r="A50" s="8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9"/>
      <c r="T50" s="159"/>
      <c r="U50" s="159"/>
      <c r="V50" s="159"/>
      <c r="W50" s="159"/>
      <c r="X50" s="160"/>
      <c r="Y50" s="155"/>
      <c r="Z50" s="9"/>
      <c r="AA50" s="262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4"/>
    </row>
    <row r="51" spans="1:44" ht="20.100000000000001" customHeight="1" thickBot="1" x14ac:dyDescent="0.45">
      <c r="A51" s="4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65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7"/>
    </row>
    <row r="52" spans="1:44" ht="20.100000000000001" customHeight="1" x14ac:dyDescent="0.4"/>
    <row r="53" spans="1:44" ht="20.100000000000001" customHeight="1" x14ac:dyDescent="0.4"/>
    <row r="54" spans="1:44" ht="20.100000000000001" customHeight="1" x14ac:dyDescent="0.4"/>
    <row r="55" spans="1:44" ht="20.100000000000001" customHeight="1" x14ac:dyDescent="0.4"/>
    <row r="56" spans="1:44" ht="20.100000000000001" customHeight="1" x14ac:dyDescent="0.4"/>
    <row r="57" spans="1:44" ht="20.100000000000001" customHeight="1" x14ac:dyDescent="0.4"/>
    <row r="58" spans="1:44" ht="20.100000000000001" customHeight="1" x14ac:dyDescent="0.4"/>
    <row r="59" spans="1:44" ht="20.100000000000001" customHeight="1" x14ac:dyDescent="0.4"/>
    <row r="60" spans="1:44" ht="20.100000000000001" customHeight="1" x14ac:dyDescent="0.4"/>
    <row r="61" spans="1:44" ht="20.100000000000001" customHeight="1" x14ac:dyDescent="0.4"/>
    <row r="62" spans="1:44" ht="20.100000000000001" customHeight="1" x14ac:dyDescent="0.4"/>
    <row r="63" spans="1:44" ht="20.100000000000001" customHeight="1" x14ac:dyDescent="0.4"/>
    <row r="64" spans="1:4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</sheetData>
  <mergeCells count="57">
    <mergeCell ref="D46:G46"/>
    <mergeCell ref="H46:Y46"/>
    <mergeCell ref="S49:W49"/>
    <mergeCell ref="F42:G42"/>
    <mergeCell ref="I42:J43"/>
    <mergeCell ref="L42:L43"/>
    <mergeCell ref="N42:R42"/>
    <mergeCell ref="T42:V43"/>
    <mergeCell ref="X42:Y43"/>
    <mergeCell ref="N43:O43"/>
    <mergeCell ref="Q43:R43"/>
    <mergeCell ref="D34:G34"/>
    <mergeCell ref="H34:Y34"/>
    <mergeCell ref="S37:W37"/>
    <mergeCell ref="E39:N39"/>
    <mergeCell ref="D41:G41"/>
    <mergeCell ref="H41:Y41"/>
    <mergeCell ref="X30:Y31"/>
    <mergeCell ref="N31:O31"/>
    <mergeCell ref="Q31:R31"/>
    <mergeCell ref="D22:G22"/>
    <mergeCell ref="H22:Y22"/>
    <mergeCell ref="S25:W25"/>
    <mergeCell ref="E27:N27"/>
    <mergeCell ref="D29:G29"/>
    <mergeCell ref="H29:Y29"/>
    <mergeCell ref="F30:G30"/>
    <mergeCell ref="I30:J31"/>
    <mergeCell ref="L30:L31"/>
    <mergeCell ref="N30:R30"/>
    <mergeCell ref="T30:V31"/>
    <mergeCell ref="F18:G18"/>
    <mergeCell ref="I18:J19"/>
    <mergeCell ref="L18:L19"/>
    <mergeCell ref="N18:R18"/>
    <mergeCell ref="T18:V19"/>
    <mergeCell ref="H10:Y10"/>
    <mergeCell ref="S13:W13"/>
    <mergeCell ref="E15:N15"/>
    <mergeCell ref="D17:G17"/>
    <mergeCell ref="H17:Y17"/>
    <mergeCell ref="AA1:AR51"/>
    <mergeCell ref="E3:N3"/>
    <mergeCell ref="D5:G5"/>
    <mergeCell ref="H5:Y5"/>
    <mergeCell ref="F6:G6"/>
    <mergeCell ref="I6:J7"/>
    <mergeCell ref="L6:L7"/>
    <mergeCell ref="N6:R6"/>
    <mergeCell ref="T6:V7"/>
    <mergeCell ref="X6:Y7"/>
    <mergeCell ref="N7:O7"/>
    <mergeCell ref="Q7:R7"/>
    <mergeCell ref="X18:Y19"/>
    <mergeCell ref="N19:O19"/>
    <mergeCell ref="Q19:R19"/>
    <mergeCell ref="D10:G10"/>
  </mergeCells>
  <phoneticPr fontId="2"/>
  <pageMargins left="0.86614173228346458" right="0.55118110236220474" top="0.74803149606299213" bottom="0.74803149606299213" header="0.31496062992125984" footer="0.31496062992125984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51E9-4016-40DD-AEF2-5C6212A76056}">
  <sheetPr>
    <pageSetUpPr fitToPage="1"/>
  </sheetPr>
  <dimension ref="A1:AZ153"/>
  <sheetViews>
    <sheetView zoomScale="90" zoomScaleNormal="90" workbookViewId="0">
      <selection activeCell="X47" sqref="X47"/>
    </sheetView>
  </sheetViews>
  <sheetFormatPr defaultColWidth="8.75" defaultRowHeight="13.5" x14ac:dyDescent="0.4"/>
  <cols>
    <col min="1" max="2" width="2.25" style="2" customWidth="1"/>
    <col min="3" max="3" width="4.75" style="2" customWidth="1"/>
    <col min="4" max="4" width="2.75" style="2" customWidth="1"/>
    <col min="5" max="5" width="4.75" style="2" customWidth="1"/>
    <col min="6" max="7" width="12.75" style="2" customWidth="1"/>
    <col min="8" max="8" width="1.75" style="2" customWidth="1"/>
    <col min="9" max="9" width="8.75" style="2"/>
    <col min="10" max="10" width="4.75" style="2" customWidth="1"/>
    <col min="11" max="11" width="2.75" style="2" customWidth="1"/>
    <col min="12" max="12" width="5.75" style="2" customWidth="1"/>
    <col min="13" max="13" width="2.75" style="2" customWidth="1"/>
    <col min="14" max="14" width="15.5" style="2" customWidth="1"/>
    <col min="15" max="15" width="7.75" style="2" customWidth="1"/>
    <col min="16" max="16" width="2.75" style="2" customWidth="1"/>
    <col min="17" max="17" width="14.375" style="2" customWidth="1"/>
    <col min="18" max="18" width="7.75" style="2" customWidth="1"/>
    <col min="19" max="19" width="2.75" style="2" customWidth="1"/>
    <col min="20" max="20" width="7.75" style="2" customWidth="1"/>
    <col min="21" max="21" width="2.75" style="2" customWidth="1"/>
    <col min="22" max="22" width="7.75" style="2" customWidth="1"/>
    <col min="23" max="23" width="2.75" style="2" customWidth="1"/>
    <col min="24" max="24" width="9.5" style="2" bestFit="1" customWidth="1"/>
    <col min="25" max="25" width="6.75" style="2" customWidth="1"/>
    <col min="26" max="26" width="2.75" style="2" customWidth="1"/>
    <col min="27" max="27" width="4.75" style="2" customWidth="1"/>
    <col min="28" max="28" width="8.75" style="2" customWidth="1"/>
    <col min="29" max="29" width="4.75" style="2" customWidth="1"/>
    <col min="30" max="30" width="3.75" style="2" customWidth="1"/>
    <col min="31" max="31" width="4.75" style="2" customWidth="1"/>
    <col min="32" max="32" width="2.75" style="2" customWidth="1"/>
    <col min="33" max="34" width="4.75" style="2" customWidth="1"/>
    <col min="35" max="36" width="3.75" style="2" customWidth="1"/>
    <col min="37" max="38" width="4.75" style="2" customWidth="1"/>
    <col min="39" max="40" width="3.75" style="2" customWidth="1"/>
    <col min="41" max="41" width="4.75" style="2" customWidth="1"/>
    <col min="42" max="42" width="5.75" style="2" customWidth="1"/>
    <col min="43" max="43" width="9.75" style="2" customWidth="1"/>
    <col min="44" max="44" width="2.75" style="2" customWidth="1"/>
    <col min="45" max="16384" width="8.75" style="2"/>
  </cols>
  <sheetData>
    <row r="1" spans="1:52" ht="21.95" customHeight="1" x14ac:dyDescent="0.4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8"/>
      <c r="Q1" s="50"/>
      <c r="R1" s="48"/>
      <c r="S1" s="48"/>
      <c r="T1" s="48"/>
      <c r="U1" s="48"/>
      <c r="V1" s="48"/>
      <c r="W1" s="48"/>
      <c r="X1" s="48"/>
      <c r="Y1" s="48"/>
      <c r="Z1" s="51"/>
      <c r="AA1" s="259" t="s">
        <v>54</v>
      </c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1"/>
    </row>
    <row r="2" spans="1:52" ht="21.95" customHeight="1" thickBo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6"/>
      <c r="R2" s="4"/>
      <c r="S2" s="4"/>
      <c r="T2" s="4"/>
      <c r="U2" s="4"/>
      <c r="V2" s="4"/>
      <c r="W2" s="4"/>
      <c r="X2" s="4"/>
      <c r="Y2" s="4"/>
      <c r="Z2" s="7"/>
      <c r="AA2" s="262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64"/>
    </row>
    <row r="3" spans="1:52" ht="19.899999999999999" customHeight="1" thickBot="1" x14ac:dyDescent="0.45">
      <c r="A3" s="8"/>
      <c r="C3" s="11" t="s">
        <v>1</v>
      </c>
      <c r="D3" s="12" t="s">
        <v>55</v>
      </c>
      <c r="E3" s="294" t="s">
        <v>64</v>
      </c>
      <c r="F3" s="295"/>
      <c r="G3" s="295"/>
      <c r="H3" s="295"/>
      <c r="I3" s="295"/>
      <c r="J3" s="295"/>
      <c r="K3" s="295"/>
      <c r="L3" s="295"/>
      <c r="M3" s="295"/>
      <c r="N3" s="296"/>
      <c r="Z3" s="9"/>
      <c r="AA3" s="262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64"/>
    </row>
    <row r="4" spans="1:52" ht="19.899999999999999" customHeight="1" thickBot="1" x14ac:dyDescent="0.45">
      <c r="A4" s="8"/>
      <c r="C4" s="14"/>
      <c r="Z4" s="9"/>
      <c r="AA4" s="262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64"/>
    </row>
    <row r="5" spans="1:52" ht="19.899999999999999" customHeight="1" thickBot="1" x14ac:dyDescent="0.45">
      <c r="A5" s="8"/>
      <c r="D5" s="165" t="s">
        <v>45</v>
      </c>
      <c r="E5" s="166"/>
      <c r="F5" s="166"/>
      <c r="G5" s="166"/>
      <c r="H5" s="162" t="s">
        <v>63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9"/>
      <c r="AA5" s="262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64"/>
    </row>
    <row r="6" spans="1:52" ht="19.899999999999999" customHeight="1" x14ac:dyDescent="0.4">
      <c r="A6" s="8"/>
      <c r="E6" s="10"/>
      <c r="F6" s="271" t="s">
        <v>3</v>
      </c>
      <c r="G6" s="272"/>
      <c r="H6" s="17"/>
      <c r="I6" s="273" t="s">
        <v>4</v>
      </c>
      <c r="J6" s="274"/>
      <c r="K6" s="10"/>
      <c r="L6" s="277" t="s">
        <v>5</v>
      </c>
      <c r="M6" s="10"/>
      <c r="N6" s="279" t="s">
        <v>6</v>
      </c>
      <c r="O6" s="280"/>
      <c r="P6" s="280"/>
      <c r="Q6" s="280"/>
      <c r="R6" s="281"/>
      <c r="S6" s="17"/>
      <c r="T6" s="220" t="s">
        <v>65</v>
      </c>
      <c r="U6" s="221"/>
      <c r="V6" s="222"/>
      <c r="X6" s="273" t="s">
        <v>7</v>
      </c>
      <c r="Y6" s="274"/>
      <c r="Z6" s="9"/>
      <c r="AA6" s="262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64"/>
    </row>
    <row r="7" spans="1:52" ht="19.899999999999999" customHeight="1" thickBot="1" x14ac:dyDescent="0.45">
      <c r="A7" s="8"/>
      <c r="E7" s="10"/>
      <c r="F7" s="18" t="s">
        <v>11</v>
      </c>
      <c r="G7" s="19" t="s">
        <v>12</v>
      </c>
      <c r="H7" s="16"/>
      <c r="I7" s="275"/>
      <c r="J7" s="276"/>
      <c r="K7" s="10"/>
      <c r="L7" s="278"/>
      <c r="M7" s="10"/>
      <c r="N7" s="282" t="s">
        <v>13</v>
      </c>
      <c r="O7" s="283"/>
      <c r="P7" s="20"/>
      <c r="Q7" s="284" t="s">
        <v>14</v>
      </c>
      <c r="R7" s="285"/>
      <c r="S7" s="16"/>
      <c r="T7" s="223"/>
      <c r="U7" s="224"/>
      <c r="V7" s="225"/>
      <c r="X7" s="275"/>
      <c r="Y7" s="276"/>
      <c r="Z7" s="9"/>
      <c r="AA7" s="262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64"/>
    </row>
    <row r="8" spans="1:52" ht="19.899999999999999" customHeight="1" thickBot="1" x14ac:dyDescent="0.45">
      <c r="A8" s="8"/>
      <c r="F8" s="141"/>
      <c r="G8" s="144"/>
      <c r="H8" s="22"/>
      <c r="I8" s="145"/>
      <c r="J8" s="23" t="s">
        <v>15</v>
      </c>
      <c r="K8" s="24" t="s">
        <v>16</v>
      </c>
      <c r="L8" s="148"/>
      <c r="M8" s="25" t="s">
        <v>16</v>
      </c>
      <c r="N8" s="145"/>
      <c r="O8" s="26" t="s">
        <v>17</v>
      </c>
      <c r="P8" s="26" t="s">
        <v>16</v>
      </c>
      <c r="Q8" s="26">
        <v>365</v>
      </c>
      <c r="R8" s="23" t="s">
        <v>18</v>
      </c>
      <c r="S8" s="27" t="s">
        <v>16</v>
      </c>
      <c r="T8" s="28"/>
      <c r="U8" s="29" t="s">
        <v>19</v>
      </c>
      <c r="V8" s="146"/>
      <c r="W8" s="24" t="s">
        <v>20</v>
      </c>
      <c r="X8" s="30" t="str">
        <f>IFERROR(ROUNDDOWN(I8*L8*N8*Q8*T8/V8,1),"")</f>
        <v/>
      </c>
      <c r="Y8" s="31" t="s">
        <v>21</v>
      </c>
      <c r="Z8" s="9"/>
      <c r="AA8" s="262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64"/>
      <c r="AY8" s="17"/>
      <c r="AZ8" s="17"/>
    </row>
    <row r="9" spans="1:52" ht="19.899999999999999" customHeight="1" thickBot="1" x14ac:dyDescent="0.45">
      <c r="A9" s="8"/>
      <c r="F9" s="13"/>
      <c r="G9" s="13"/>
      <c r="I9" s="32"/>
      <c r="J9" s="15"/>
      <c r="L9" s="32"/>
      <c r="M9" s="5"/>
      <c r="N9" s="32"/>
      <c r="O9" s="15"/>
      <c r="P9" s="17"/>
      <c r="Q9" s="14"/>
      <c r="R9" s="17"/>
      <c r="S9" s="17"/>
      <c r="T9" s="16"/>
      <c r="V9" s="17"/>
      <c r="Y9" s="17"/>
      <c r="Z9" s="9"/>
      <c r="AA9" s="262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64"/>
      <c r="AY9" s="17"/>
      <c r="AZ9" s="17"/>
    </row>
    <row r="10" spans="1:52" ht="19.899999999999999" customHeight="1" thickBot="1" x14ac:dyDescent="0.45">
      <c r="A10" s="8"/>
      <c r="D10" s="165" t="s">
        <v>46</v>
      </c>
      <c r="E10" s="166"/>
      <c r="F10" s="166"/>
      <c r="G10" s="166"/>
      <c r="H10" s="162" t="s">
        <v>63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9"/>
      <c r="AA10" s="262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64"/>
    </row>
    <row r="11" spans="1:52" ht="19.899999999999999" customHeight="1" thickBot="1" x14ac:dyDescent="0.45">
      <c r="A11" s="8"/>
      <c r="F11" s="143"/>
      <c r="G11" s="138"/>
      <c r="I11" s="142"/>
      <c r="J11" s="23" t="s">
        <v>15</v>
      </c>
      <c r="K11" s="24" t="s">
        <v>16</v>
      </c>
      <c r="L11" s="31"/>
      <c r="M11" s="24" t="s">
        <v>16</v>
      </c>
      <c r="N11" s="142"/>
      <c r="O11" s="33" t="s">
        <v>17</v>
      </c>
      <c r="P11" s="26" t="s">
        <v>16</v>
      </c>
      <c r="Q11" s="15">
        <v>365</v>
      </c>
      <c r="R11" s="23" t="s">
        <v>18</v>
      </c>
      <c r="S11" s="27" t="s">
        <v>16</v>
      </c>
      <c r="T11" s="34"/>
      <c r="U11" s="35" t="s">
        <v>19</v>
      </c>
      <c r="V11" s="23"/>
      <c r="W11" s="24" t="s">
        <v>20</v>
      </c>
      <c r="X11" s="30" t="str">
        <f>IFERROR(ROUNDDOWN(I11*L11*N11*Q11*T11/V11,1),"")</f>
        <v/>
      </c>
      <c r="Y11" s="31" t="s">
        <v>21</v>
      </c>
      <c r="Z11" s="9"/>
      <c r="AA11" s="262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64"/>
    </row>
    <row r="12" spans="1:52" ht="19.899999999999999" customHeight="1" thickBot="1" x14ac:dyDescent="0.45">
      <c r="A12" s="8"/>
      <c r="U12" s="36"/>
      <c r="V12" s="17"/>
      <c r="Z12" s="9"/>
      <c r="AA12" s="262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64"/>
    </row>
    <row r="13" spans="1:52" ht="19.899999999999999" customHeight="1" thickBot="1" x14ac:dyDescent="0.45">
      <c r="A13" s="8"/>
      <c r="S13" s="286" t="s">
        <v>24</v>
      </c>
      <c r="T13" s="287"/>
      <c r="U13" s="287"/>
      <c r="V13" s="287"/>
      <c r="W13" s="288"/>
      <c r="X13" s="37" t="str">
        <f>IFERROR(X8-X11,"")</f>
        <v/>
      </c>
      <c r="Y13" s="23" t="s">
        <v>21</v>
      </c>
      <c r="Z13" s="38"/>
      <c r="AA13" s="262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64"/>
    </row>
    <row r="14" spans="1:52" ht="19.899999999999999" customHeight="1" thickBot="1" x14ac:dyDescent="0.45">
      <c r="A14" s="8"/>
      <c r="S14" s="149"/>
      <c r="T14" s="149"/>
      <c r="U14" s="149"/>
      <c r="V14" s="149"/>
      <c r="W14" s="149"/>
      <c r="X14" s="14"/>
      <c r="Y14" s="17"/>
      <c r="Z14" s="38"/>
      <c r="AA14" s="262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64"/>
    </row>
    <row r="15" spans="1:52" ht="20.100000000000001" customHeight="1" thickBot="1" x14ac:dyDescent="0.45">
      <c r="A15" s="8"/>
      <c r="C15" s="11" t="s">
        <v>1</v>
      </c>
      <c r="D15" s="12" t="s">
        <v>56</v>
      </c>
      <c r="E15" s="294" t="s">
        <v>64</v>
      </c>
      <c r="F15" s="295"/>
      <c r="G15" s="295"/>
      <c r="H15" s="295"/>
      <c r="I15" s="295"/>
      <c r="J15" s="295"/>
      <c r="K15" s="295"/>
      <c r="L15" s="295"/>
      <c r="M15" s="295"/>
      <c r="N15" s="296"/>
      <c r="Z15" s="9"/>
      <c r="AA15" s="26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64"/>
    </row>
    <row r="16" spans="1:52" ht="20.100000000000001" customHeight="1" thickBot="1" x14ac:dyDescent="0.45">
      <c r="A16" s="8"/>
      <c r="C16" s="14"/>
      <c r="Z16" s="9"/>
      <c r="AA16" s="262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64"/>
    </row>
    <row r="17" spans="1:44" ht="19.899999999999999" customHeight="1" thickBot="1" x14ac:dyDescent="0.45">
      <c r="A17" s="8"/>
      <c r="D17" s="165" t="s">
        <v>45</v>
      </c>
      <c r="E17" s="166"/>
      <c r="F17" s="166"/>
      <c r="G17" s="166"/>
      <c r="H17" s="162" t="s">
        <v>63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4"/>
      <c r="Z17" s="9"/>
      <c r="AA17" s="262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64"/>
    </row>
    <row r="18" spans="1:44" ht="19.899999999999999" customHeight="1" x14ac:dyDescent="0.4">
      <c r="A18" s="8"/>
      <c r="E18" s="10"/>
      <c r="F18" s="271" t="s">
        <v>3</v>
      </c>
      <c r="G18" s="272"/>
      <c r="H18" s="17"/>
      <c r="I18" s="289" t="s">
        <v>4</v>
      </c>
      <c r="J18" s="290"/>
      <c r="K18" s="10"/>
      <c r="L18" s="291" t="s">
        <v>5</v>
      </c>
      <c r="M18" s="10"/>
      <c r="N18" s="271" t="s">
        <v>6</v>
      </c>
      <c r="O18" s="292"/>
      <c r="P18" s="292"/>
      <c r="Q18" s="292"/>
      <c r="R18" s="272"/>
      <c r="S18" s="17"/>
      <c r="T18" s="220" t="s">
        <v>65</v>
      </c>
      <c r="U18" s="221"/>
      <c r="V18" s="222"/>
      <c r="X18" s="289" t="s">
        <v>7</v>
      </c>
      <c r="Y18" s="290"/>
      <c r="Z18" s="9"/>
      <c r="AA18" s="262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64"/>
    </row>
    <row r="19" spans="1:44" ht="19.899999999999999" customHeight="1" thickBot="1" x14ac:dyDescent="0.45">
      <c r="A19" s="8"/>
      <c r="E19" s="10"/>
      <c r="F19" s="18" t="s">
        <v>11</v>
      </c>
      <c r="G19" s="19" t="s">
        <v>12</v>
      </c>
      <c r="H19" s="16"/>
      <c r="I19" s="275"/>
      <c r="J19" s="276"/>
      <c r="K19" s="10"/>
      <c r="L19" s="278"/>
      <c r="M19" s="10"/>
      <c r="N19" s="282" t="s">
        <v>13</v>
      </c>
      <c r="O19" s="283"/>
      <c r="P19" s="20"/>
      <c r="Q19" s="284" t="s">
        <v>14</v>
      </c>
      <c r="R19" s="285"/>
      <c r="S19" s="16"/>
      <c r="T19" s="223"/>
      <c r="U19" s="224"/>
      <c r="V19" s="225"/>
      <c r="X19" s="275"/>
      <c r="Y19" s="276"/>
      <c r="Z19" s="9"/>
      <c r="AA19" s="262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64"/>
    </row>
    <row r="20" spans="1:44" ht="19.899999999999999" customHeight="1" thickBot="1" x14ac:dyDescent="0.45">
      <c r="A20" s="8"/>
      <c r="F20" s="143"/>
      <c r="G20" s="138"/>
      <c r="H20" s="22"/>
      <c r="I20" s="145"/>
      <c r="J20" s="23" t="s">
        <v>15</v>
      </c>
      <c r="K20" s="24" t="s">
        <v>16</v>
      </c>
      <c r="L20" s="148"/>
      <c r="M20" s="25" t="s">
        <v>16</v>
      </c>
      <c r="N20" s="145"/>
      <c r="O20" s="26" t="s">
        <v>17</v>
      </c>
      <c r="P20" s="26" t="s">
        <v>16</v>
      </c>
      <c r="Q20" s="26">
        <v>365</v>
      </c>
      <c r="R20" s="23" t="s">
        <v>18</v>
      </c>
      <c r="S20" s="27" t="s">
        <v>16</v>
      </c>
      <c r="T20" s="28"/>
      <c r="U20" s="29" t="s">
        <v>19</v>
      </c>
      <c r="V20" s="146"/>
      <c r="W20" s="24" t="s">
        <v>20</v>
      </c>
      <c r="X20" s="30" t="str">
        <f>IFERROR(ROUNDDOWN(I20*L20*N20*Q20*T20/V20,1),"")</f>
        <v/>
      </c>
      <c r="Y20" s="31" t="s">
        <v>21</v>
      </c>
      <c r="Z20" s="9"/>
      <c r="AA20" s="262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64"/>
    </row>
    <row r="21" spans="1:44" ht="19.899999999999999" customHeight="1" thickBot="1" x14ac:dyDescent="0.45">
      <c r="A21" s="8"/>
      <c r="L21" s="17"/>
      <c r="M21" s="17"/>
      <c r="N21" s="17"/>
      <c r="O21" s="17"/>
      <c r="P21" s="17"/>
      <c r="Q21" s="17"/>
      <c r="R21" s="17"/>
      <c r="S21" s="17"/>
      <c r="V21" s="17"/>
      <c r="Z21" s="9"/>
      <c r="AA21" s="262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64"/>
    </row>
    <row r="22" spans="1:44" ht="19.899999999999999" customHeight="1" thickBot="1" x14ac:dyDescent="0.45">
      <c r="A22" s="8"/>
      <c r="D22" s="165" t="s">
        <v>46</v>
      </c>
      <c r="E22" s="166"/>
      <c r="F22" s="166"/>
      <c r="G22" s="166"/>
      <c r="H22" s="162" t="s">
        <v>63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9"/>
      <c r="AA22" s="262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64"/>
    </row>
    <row r="23" spans="1:44" ht="19.899999999999999" customHeight="1" thickBot="1" x14ac:dyDescent="0.45">
      <c r="A23" s="8"/>
      <c r="F23" s="143"/>
      <c r="G23" s="138"/>
      <c r="I23" s="142"/>
      <c r="J23" s="23" t="s">
        <v>15</v>
      </c>
      <c r="K23" s="24" t="s">
        <v>16</v>
      </c>
      <c r="L23" s="31"/>
      <c r="M23" s="24" t="s">
        <v>16</v>
      </c>
      <c r="N23" s="142"/>
      <c r="O23" s="33" t="s">
        <v>17</v>
      </c>
      <c r="P23" s="26" t="s">
        <v>16</v>
      </c>
      <c r="Q23" s="15">
        <v>365</v>
      </c>
      <c r="R23" s="23" t="s">
        <v>18</v>
      </c>
      <c r="S23" s="27" t="s">
        <v>16</v>
      </c>
      <c r="T23" s="34"/>
      <c r="U23" s="35" t="s">
        <v>19</v>
      </c>
      <c r="V23" s="23"/>
      <c r="W23" s="24" t="s">
        <v>20</v>
      </c>
      <c r="X23" s="30" t="str">
        <f>IFERROR(ROUNDDOWN(I23*L23*N23*Q23*T23/V23,1),"")</f>
        <v/>
      </c>
      <c r="Y23" s="31" t="s">
        <v>21</v>
      </c>
      <c r="Z23" s="9"/>
      <c r="AA23" s="262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64"/>
    </row>
    <row r="24" spans="1:44" ht="19.899999999999999" customHeight="1" thickBot="1" x14ac:dyDescent="0.45">
      <c r="A24" s="8"/>
      <c r="U24" s="36"/>
      <c r="V24" s="17"/>
      <c r="Z24" s="9"/>
      <c r="AA24" s="262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64"/>
    </row>
    <row r="25" spans="1:44" ht="20.100000000000001" customHeight="1" thickBot="1" x14ac:dyDescent="0.45">
      <c r="A25" s="8"/>
      <c r="S25" s="286" t="s">
        <v>24</v>
      </c>
      <c r="T25" s="287"/>
      <c r="U25" s="287"/>
      <c r="V25" s="287"/>
      <c r="W25" s="288"/>
      <c r="X25" s="37" t="str">
        <f>IFERROR(X20-X23,"")</f>
        <v/>
      </c>
      <c r="Y25" s="23" t="s">
        <v>21</v>
      </c>
      <c r="Z25" s="9"/>
      <c r="AA25" s="262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64"/>
    </row>
    <row r="26" spans="1:44" ht="20.100000000000001" customHeight="1" thickBot="1" x14ac:dyDescent="0.45">
      <c r="A26" s="8"/>
      <c r="S26" s="149"/>
      <c r="T26" s="149"/>
      <c r="U26" s="149"/>
      <c r="V26" s="149"/>
      <c r="W26" s="149"/>
      <c r="X26" s="46"/>
      <c r="Y26" s="17"/>
      <c r="Z26" s="9"/>
      <c r="AA26" s="262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64"/>
    </row>
    <row r="27" spans="1:44" ht="20.100000000000001" customHeight="1" thickBot="1" x14ac:dyDescent="0.45">
      <c r="A27" s="8"/>
      <c r="C27" s="11" t="s">
        <v>1</v>
      </c>
      <c r="D27" s="12" t="s">
        <v>57</v>
      </c>
      <c r="E27" s="294" t="s">
        <v>64</v>
      </c>
      <c r="F27" s="295"/>
      <c r="G27" s="295"/>
      <c r="H27" s="295"/>
      <c r="I27" s="295"/>
      <c r="J27" s="295"/>
      <c r="K27" s="295"/>
      <c r="L27" s="295"/>
      <c r="M27" s="295"/>
      <c r="N27" s="296"/>
      <c r="Z27" s="9"/>
      <c r="AA27" s="262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64"/>
    </row>
    <row r="28" spans="1:44" ht="19.899999999999999" customHeight="1" thickBot="1" x14ac:dyDescent="0.45">
      <c r="A28" s="8"/>
      <c r="C28" s="14"/>
      <c r="Z28" s="9"/>
      <c r="AA28" s="262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64"/>
    </row>
    <row r="29" spans="1:44" ht="19.899999999999999" customHeight="1" thickBot="1" x14ac:dyDescent="0.45">
      <c r="A29" s="8"/>
      <c r="D29" s="165" t="s">
        <v>45</v>
      </c>
      <c r="E29" s="166"/>
      <c r="F29" s="166"/>
      <c r="G29" s="166"/>
      <c r="H29" s="162" t="s">
        <v>63</v>
      </c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9"/>
      <c r="AA29" s="262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64"/>
    </row>
    <row r="30" spans="1:44" ht="19.899999999999999" customHeight="1" x14ac:dyDescent="0.4">
      <c r="A30" s="8"/>
      <c r="E30" s="10"/>
      <c r="F30" s="271" t="s">
        <v>3</v>
      </c>
      <c r="G30" s="272"/>
      <c r="H30" s="17"/>
      <c r="I30" s="289" t="s">
        <v>4</v>
      </c>
      <c r="J30" s="290"/>
      <c r="K30" s="10"/>
      <c r="L30" s="291" t="s">
        <v>5</v>
      </c>
      <c r="M30" s="10"/>
      <c r="N30" s="271" t="s">
        <v>6</v>
      </c>
      <c r="O30" s="292"/>
      <c r="P30" s="292"/>
      <c r="Q30" s="292"/>
      <c r="R30" s="272"/>
      <c r="S30" s="17"/>
      <c r="T30" s="220" t="s">
        <v>65</v>
      </c>
      <c r="U30" s="221"/>
      <c r="V30" s="222"/>
      <c r="X30" s="289" t="s">
        <v>7</v>
      </c>
      <c r="Y30" s="290"/>
      <c r="Z30" s="9"/>
      <c r="AA30" s="262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64"/>
    </row>
    <row r="31" spans="1:44" ht="19.899999999999999" customHeight="1" thickBot="1" x14ac:dyDescent="0.45">
      <c r="A31" s="8"/>
      <c r="E31" s="10"/>
      <c r="F31" s="18" t="s">
        <v>11</v>
      </c>
      <c r="G31" s="19" t="s">
        <v>12</v>
      </c>
      <c r="H31" s="16"/>
      <c r="I31" s="275"/>
      <c r="J31" s="276"/>
      <c r="K31" s="10"/>
      <c r="L31" s="278"/>
      <c r="M31" s="10"/>
      <c r="N31" s="282" t="s">
        <v>13</v>
      </c>
      <c r="O31" s="283"/>
      <c r="P31" s="20"/>
      <c r="Q31" s="284" t="s">
        <v>14</v>
      </c>
      <c r="R31" s="285"/>
      <c r="S31" s="16"/>
      <c r="T31" s="223"/>
      <c r="U31" s="224"/>
      <c r="V31" s="225"/>
      <c r="X31" s="275"/>
      <c r="Y31" s="276"/>
      <c r="Z31" s="9"/>
      <c r="AA31" s="262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64"/>
    </row>
    <row r="32" spans="1:44" ht="19.899999999999999" customHeight="1" thickBot="1" x14ac:dyDescent="0.45">
      <c r="A32" s="8"/>
      <c r="F32" s="143"/>
      <c r="G32" s="140"/>
      <c r="H32" s="22"/>
      <c r="I32" s="145"/>
      <c r="J32" s="23" t="s">
        <v>15</v>
      </c>
      <c r="K32" s="24" t="s">
        <v>16</v>
      </c>
      <c r="L32" s="148"/>
      <c r="M32" s="25" t="s">
        <v>16</v>
      </c>
      <c r="N32" s="145"/>
      <c r="O32" s="26" t="s">
        <v>17</v>
      </c>
      <c r="P32" s="26" t="s">
        <v>16</v>
      </c>
      <c r="Q32" s="26">
        <v>365</v>
      </c>
      <c r="R32" s="23" t="s">
        <v>18</v>
      </c>
      <c r="S32" s="27" t="s">
        <v>16</v>
      </c>
      <c r="T32" s="28"/>
      <c r="U32" s="29" t="s">
        <v>19</v>
      </c>
      <c r="V32" s="146"/>
      <c r="W32" s="24" t="s">
        <v>20</v>
      </c>
      <c r="X32" s="30" t="str">
        <f>IFERROR(ROUNDDOWN(I32*L32*N32*Q32*T32/V32,1),"")</f>
        <v/>
      </c>
      <c r="Y32" s="31" t="s">
        <v>21</v>
      </c>
      <c r="Z32" s="9"/>
      <c r="AA32" s="262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64"/>
    </row>
    <row r="33" spans="1:44" ht="19.899999999999999" customHeight="1" thickBot="1" x14ac:dyDescent="0.45">
      <c r="A33" s="8"/>
      <c r="L33" s="17"/>
      <c r="M33" s="17"/>
      <c r="N33" s="17"/>
      <c r="O33" s="17"/>
      <c r="P33" s="17"/>
      <c r="Q33" s="17"/>
      <c r="R33" s="17"/>
      <c r="S33" s="17"/>
      <c r="V33" s="17"/>
      <c r="Z33" s="9"/>
      <c r="AA33" s="262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64"/>
    </row>
    <row r="34" spans="1:44" ht="19.899999999999999" customHeight="1" thickBot="1" x14ac:dyDescent="0.45">
      <c r="A34" s="8"/>
      <c r="D34" s="165" t="s">
        <v>46</v>
      </c>
      <c r="E34" s="166"/>
      <c r="F34" s="166"/>
      <c r="G34" s="166"/>
      <c r="H34" s="162" t="s">
        <v>63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9"/>
      <c r="AA34" s="262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64"/>
    </row>
    <row r="35" spans="1:44" ht="19.899999999999999" customHeight="1" thickBot="1" x14ac:dyDescent="0.45">
      <c r="A35" s="8"/>
      <c r="F35" s="143"/>
      <c r="G35" s="138"/>
      <c r="I35" s="142"/>
      <c r="J35" s="23" t="s">
        <v>15</v>
      </c>
      <c r="K35" s="39" t="s">
        <v>16</v>
      </c>
      <c r="L35" s="31"/>
      <c r="M35" s="39" t="s">
        <v>16</v>
      </c>
      <c r="N35" s="142"/>
      <c r="O35" s="26" t="s">
        <v>17</v>
      </c>
      <c r="P35" s="26" t="s">
        <v>16</v>
      </c>
      <c r="Q35" s="33">
        <v>365</v>
      </c>
      <c r="R35" s="23" t="s">
        <v>18</v>
      </c>
      <c r="S35" s="40" t="s">
        <v>16</v>
      </c>
      <c r="T35" s="34"/>
      <c r="U35" s="35" t="s">
        <v>19</v>
      </c>
      <c r="V35" s="23"/>
      <c r="W35" s="41" t="s">
        <v>20</v>
      </c>
      <c r="X35" s="30" t="str">
        <f>IFERROR(ROUNDDOWN(I35*L35*N35*Q35*T35/V35,1),"")</f>
        <v/>
      </c>
      <c r="Y35" s="147" t="s">
        <v>21</v>
      </c>
      <c r="Z35" s="9"/>
      <c r="AA35" s="262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64"/>
    </row>
    <row r="36" spans="1:44" ht="20.100000000000001" customHeight="1" thickBot="1" x14ac:dyDescent="0.45">
      <c r="A36" s="8"/>
      <c r="I36" s="14"/>
      <c r="J36" s="17"/>
      <c r="L36" s="14"/>
      <c r="O36" s="17"/>
      <c r="P36" s="17"/>
      <c r="Q36" s="14"/>
      <c r="R36" s="17"/>
      <c r="S36" s="21"/>
      <c r="T36" s="21"/>
      <c r="U36" s="42"/>
      <c r="V36" s="21"/>
      <c r="W36" s="42"/>
      <c r="X36" s="42"/>
      <c r="Y36" s="15"/>
      <c r="Z36" s="9"/>
      <c r="AA36" s="262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64"/>
    </row>
    <row r="37" spans="1:44" ht="20.100000000000001" customHeight="1" thickBot="1" x14ac:dyDescent="0.45">
      <c r="A37" s="8"/>
      <c r="S37" s="286" t="s">
        <v>24</v>
      </c>
      <c r="T37" s="287"/>
      <c r="U37" s="287"/>
      <c r="V37" s="287"/>
      <c r="W37" s="288"/>
      <c r="X37" s="37" t="str">
        <f>IFERROR(X32-X35,"")</f>
        <v/>
      </c>
      <c r="Y37" s="43" t="s">
        <v>21</v>
      </c>
      <c r="Z37" s="9"/>
      <c r="AA37" s="262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64"/>
    </row>
    <row r="38" spans="1:44" ht="20.100000000000001" customHeight="1" thickBot="1" x14ac:dyDescent="0.45">
      <c r="A38" s="8"/>
      <c r="S38" s="149"/>
      <c r="T38" s="149"/>
      <c r="U38" s="149"/>
      <c r="V38" s="149"/>
      <c r="W38" s="149"/>
      <c r="X38" s="46"/>
      <c r="Y38" s="17"/>
      <c r="Z38" s="9"/>
      <c r="AA38" s="262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64"/>
    </row>
    <row r="39" spans="1:44" ht="19.899999999999999" customHeight="1" thickBot="1" x14ac:dyDescent="0.45">
      <c r="A39" s="8"/>
      <c r="C39" s="44" t="s">
        <v>1</v>
      </c>
      <c r="D39" s="12" t="s">
        <v>58</v>
      </c>
      <c r="E39" s="294" t="s">
        <v>64</v>
      </c>
      <c r="F39" s="295"/>
      <c r="G39" s="295"/>
      <c r="H39" s="295"/>
      <c r="I39" s="295"/>
      <c r="J39" s="295"/>
      <c r="K39" s="295"/>
      <c r="L39" s="295"/>
      <c r="M39" s="295"/>
      <c r="N39" s="296"/>
      <c r="Z39" s="9"/>
      <c r="AA39" s="262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64"/>
    </row>
    <row r="40" spans="1:44" ht="20.100000000000001" customHeight="1" thickBot="1" x14ac:dyDescent="0.45">
      <c r="A40" s="8"/>
      <c r="C40" s="14"/>
      <c r="Z40" s="9"/>
      <c r="AA40" s="262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64"/>
    </row>
    <row r="41" spans="1:44" ht="19.899999999999999" customHeight="1" thickBot="1" x14ac:dyDescent="0.45">
      <c r="A41" s="8"/>
      <c r="D41" s="165" t="s">
        <v>45</v>
      </c>
      <c r="E41" s="166"/>
      <c r="F41" s="166"/>
      <c r="G41" s="166"/>
      <c r="H41" s="162" t="s">
        <v>63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4"/>
      <c r="Z41" s="9"/>
      <c r="AA41" s="262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64"/>
    </row>
    <row r="42" spans="1:44" ht="19.899999999999999" customHeight="1" x14ac:dyDescent="0.4">
      <c r="A42" s="8"/>
      <c r="E42" s="10"/>
      <c r="F42" s="271" t="s">
        <v>3</v>
      </c>
      <c r="G42" s="272"/>
      <c r="H42" s="17"/>
      <c r="I42" s="289" t="s">
        <v>4</v>
      </c>
      <c r="J42" s="290"/>
      <c r="K42" s="10"/>
      <c r="L42" s="291" t="s">
        <v>5</v>
      </c>
      <c r="M42" s="10"/>
      <c r="N42" s="271" t="s">
        <v>6</v>
      </c>
      <c r="O42" s="292"/>
      <c r="P42" s="292"/>
      <c r="Q42" s="292"/>
      <c r="R42" s="272"/>
      <c r="S42" s="17"/>
      <c r="T42" s="220" t="s">
        <v>65</v>
      </c>
      <c r="U42" s="221"/>
      <c r="V42" s="222"/>
      <c r="X42" s="289" t="s">
        <v>7</v>
      </c>
      <c r="Y42" s="290"/>
      <c r="Z42" s="9"/>
      <c r="AA42" s="262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64"/>
    </row>
    <row r="43" spans="1:44" ht="19.899999999999999" customHeight="1" thickBot="1" x14ac:dyDescent="0.45">
      <c r="A43" s="8"/>
      <c r="E43" s="10"/>
      <c r="F43" s="18" t="s">
        <v>11</v>
      </c>
      <c r="G43" s="19" t="s">
        <v>12</v>
      </c>
      <c r="H43" s="16"/>
      <c r="I43" s="275"/>
      <c r="J43" s="276"/>
      <c r="K43" s="10"/>
      <c r="L43" s="278"/>
      <c r="M43" s="10"/>
      <c r="N43" s="282" t="s">
        <v>13</v>
      </c>
      <c r="O43" s="283"/>
      <c r="P43" s="20"/>
      <c r="Q43" s="284" t="s">
        <v>14</v>
      </c>
      <c r="R43" s="285"/>
      <c r="S43" s="16"/>
      <c r="T43" s="223"/>
      <c r="U43" s="224"/>
      <c r="V43" s="225"/>
      <c r="X43" s="275"/>
      <c r="Y43" s="276"/>
      <c r="Z43" s="9"/>
      <c r="AA43" s="262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64"/>
    </row>
    <row r="44" spans="1:44" ht="19.899999999999999" customHeight="1" thickBot="1" x14ac:dyDescent="0.45">
      <c r="A44" s="8"/>
      <c r="F44" s="34"/>
      <c r="G44" s="1"/>
      <c r="H44" s="22"/>
      <c r="I44" s="145"/>
      <c r="J44" s="23" t="s">
        <v>15</v>
      </c>
      <c r="K44" s="24" t="s">
        <v>16</v>
      </c>
      <c r="L44" s="148"/>
      <c r="M44" s="25" t="s">
        <v>16</v>
      </c>
      <c r="N44" s="145"/>
      <c r="O44" s="26" t="s">
        <v>17</v>
      </c>
      <c r="P44" s="26" t="s">
        <v>16</v>
      </c>
      <c r="Q44" s="26">
        <v>365</v>
      </c>
      <c r="R44" s="23" t="s">
        <v>18</v>
      </c>
      <c r="S44" s="27" t="s">
        <v>16</v>
      </c>
      <c r="T44" s="28"/>
      <c r="U44" s="29" t="s">
        <v>19</v>
      </c>
      <c r="V44" s="146"/>
      <c r="W44" s="24" t="s">
        <v>20</v>
      </c>
      <c r="X44" s="30" t="str">
        <f>IFERROR(ROUNDDOWN(I44*L44*N44*Q44*T44/V44,1),"")</f>
        <v/>
      </c>
      <c r="Y44" s="31" t="s">
        <v>21</v>
      </c>
      <c r="Z44" s="9"/>
      <c r="AA44" s="262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64"/>
    </row>
    <row r="45" spans="1:44" ht="19.899999999999999" customHeight="1" thickBot="1" x14ac:dyDescent="0.45">
      <c r="A45" s="8"/>
      <c r="D45" s="42"/>
      <c r="L45" s="17"/>
      <c r="M45" s="17"/>
      <c r="N45" s="17"/>
      <c r="O45" s="17"/>
      <c r="P45" s="17"/>
      <c r="Q45" s="17"/>
      <c r="R45" s="17"/>
      <c r="S45" s="17"/>
      <c r="V45" s="17"/>
      <c r="Z45" s="9"/>
      <c r="AA45" s="262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64"/>
    </row>
    <row r="46" spans="1:44" ht="19.899999999999999" customHeight="1" thickBot="1" x14ac:dyDescent="0.45">
      <c r="A46" s="8"/>
      <c r="D46" s="165" t="s">
        <v>46</v>
      </c>
      <c r="E46" s="166"/>
      <c r="F46" s="166"/>
      <c r="G46" s="166"/>
      <c r="H46" s="162" t="s">
        <v>63</v>
      </c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4"/>
      <c r="Z46" s="9"/>
      <c r="AA46" s="262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64"/>
    </row>
    <row r="47" spans="1:44" ht="19.899999999999999" customHeight="1" thickBot="1" x14ac:dyDescent="0.45">
      <c r="A47" s="8"/>
      <c r="F47" s="143"/>
      <c r="G47" s="138"/>
      <c r="I47" s="142"/>
      <c r="J47" s="23" t="s">
        <v>15</v>
      </c>
      <c r="K47" s="24" t="s">
        <v>16</v>
      </c>
      <c r="L47" s="31"/>
      <c r="M47" s="24" t="s">
        <v>16</v>
      </c>
      <c r="N47" s="142"/>
      <c r="O47" s="33" t="s">
        <v>17</v>
      </c>
      <c r="P47" s="26" t="s">
        <v>16</v>
      </c>
      <c r="Q47" s="15">
        <v>365</v>
      </c>
      <c r="R47" s="23" t="s">
        <v>18</v>
      </c>
      <c r="S47" s="27" t="s">
        <v>16</v>
      </c>
      <c r="T47" s="34"/>
      <c r="U47" s="35" t="s">
        <v>19</v>
      </c>
      <c r="V47" s="23"/>
      <c r="W47" s="24" t="s">
        <v>20</v>
      </c>
      <c r="X47" s="30" t="str">
        <f>IFERROR(ROUNDDOWN(I47*L47*N47*Q47*T47/V47,1),"")</f>
        <v/>
      </c>
      <c r="Y47" s="31" t="s">
        <v>21</v>
      </c>
      <c r="Z47" s="9"/>
      <c r="AA47" s="262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64"/>
    </row>
    <row r="48" spans="1:44" ht="19.899999999999999" customHeight="1" thickBot="1" x14ac:dyDescent="0.45">
      <c r="A48" s="8"/>
      <c r="U48" s="36"/>
      <c r="V48" s="17"/>
      <c r="Z48" s="9"/>
      <c r="AA48" s="262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64"/>
    </row>
    <row r="49" spans="1:44" ht="18.600000000000001" customHeight="1" thickBot="1" x14ac:dyDescent="0.45">
      <c r="A49" s="8"/>
      <c r="S49" s="286" t="s">
        <v>24</v>
      </c>
      <c r="T49" s="287"/>
      <c r="U49" s="287"/>
      <c r="V49" s="287"/>
      <c r="W49" s="288"/>
      <c r="X49" s="37" t="str">
        <f>IFERROR(X44-X47,"")</f>
        <v/>
      </c>
      <c r="Y49" s="23" t="s">
        <v>21</v>
      </c>
      <c r="Z49" s="9"/>
      <c r="AA49" s="262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64"/>
    </row>
    <row r="50" spans="1:44" ht="20.100000000000001" customHeight="1" x14ac:dyDescent="0.4">
      <c r="A50" s="8"/>
      <c r="S50" s="149"/>
      <c r="T50" s="149"/>
      <c r="U50" s="149"/>
      <c r="V50" s="149"/>
      <c r="W50" s="149"/>
      <c r="X50" s="46"/>
      <c r="Y50" s="17"/>
      <c r="Z50" s="9"/>
      <c r="AA50" s="262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64"/>
    </row>
    <row r="51" spans="1:44" ht="20.100000000000001" customHeight="1" thickBot="1" x14ac:dyDescent="0.45">
      <c r="A51" s="4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265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7"/>
    </row>
    <row r="52" spans="1:44" ht="20.100000000000001" customHeight="1" x14ac:dyDescent="0.4"/>
    <row r="53" spans="1:44" ht="20.100000000000001" customHeight="1" x14ac:dyDescent="0.4"/>
    <row r="54" spans="1:44" ht="20.100000000000001" customHeight="1" x14ac:dyDescent="0.4"/>
    <row r="55" spans="1:44" ht="20.100000000000001" customHeight="1" x14ac:dyDescent="0.4"/>
    <row r="56" spans="1:44" ht="20.100000000000001" customHeight="1" x14ac:dyDescent="0.4"/>
    <row r="57" spans="1:44" ht="20.100000000000001" customHeight="1" x14ac:dyDescent="0.4"/>
    <row r="58" spans="1:44" ht="20.100000000000001" customHeight="1" x14ac:dyDescent="0.4"/>
    <row r="59" spans="1:44" ht="20.100000000000001" customHeight="1" x14ac:dyDescent="0.4"/>
    <row r="60" spans="1:44" ht="20.100000000000001" customHeight="1" x14ac:dyDescent="0.4"/>
    <row r="61" spans="1:44" ht="20.100000000000001" customHeight="1" x14ac:dyDescent="0.4"/>
    <row r="62" spans="1:44" ht="20.100000000000001" customHeight="1" x14ac:dyDescent="0.4"/>
    <row r="63" spans="1:44" ht="20.100000000000001" customHeight="1" x14ac:dyDescent="0.4"/>
    <row r="64" spans="1:4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</sheetData>
  <mergeCells count="57">
    <mergeCell ref="S49:W49"/>
    <mergeCell ref="F42:G42"/>
    <mergeCell ref="I42:J43"/>
    <mergeCell ref="L42:L43"/>
    <mergeCell ref="N42:R42"/>
    <mergeCell ref="T42:V43"/>
    <mergeCell ref="N43:O43"/>
    <mergeCell ref="Q43:R43"/>
    <mergeCell ref="S37:W37"/>
    <mergeCell ref="E39:N39"/>
    <mergeCell ref="D41:G41"/>
    <mergeCell ref="H41:Y41"/>
    <mergeCell ref="D46:G46"/>
    <mergeCell ref="H46:Y46"/>
    <mergeCell ref="X42:Y43"/>
    <mergeCell ref="X30:Y31"/>
    <mergeCell ref="N31:O31"/>
    <mergeCell ref="Q31:R31"/>
    <mergeCell ref="D34:G34"/>
    <mergeCell ref="H34:Y34"/>
    <mergeCell ref="F30:G30"/>
    <mergeCell ref="I30:J31"/>
    <mergeCell ref="L30:L31"/>
    <mergeCell ref="N30:R30"/>
    <mergeCell ref="T30:V31"/>
    <mergeCell ref="D22:G22"/>
    <mergeCell ref="H22:Y22"/>
    <mergeCell ref="S25:W25"/>
    <mergeCell ref="D29:G29"/>
    <mergeCell ref="H29:Y29"/>
    <mergeCell ref="E15:N15"/>
    <mergeCell ref="D17:G17"/>
    <mergeCell ref="H17:Y17"/>
    <mergeCell ref="F18:G18"/>
    <mergeCell ref="I18:J19"/>
    <mergeCell ref="L18:L19"/>
    <mergeCell ref="N18:R18"/>
    <mergeCell ref="T18:V19"/>
    <mergeCell ref="X18:Y19"/>
    <mergeCell ref="N19:O19"/>
    <mergeCell ref="Q19:R19"/>
    <mergeCell ref="D10:G10"/>
    <mergeCell ref="H10:Y10"/>
    <mergeCell ref="AA1:AR51"/>
    <mergeCell ref="E3:N3"/>
    <mergeCell ref="D5:G5"/>
    <mergeCell ref="H5:Y5"/>
    <mergeCell ref="F6:G6"/>
    <mergeCell ref="I6:J7"/>
    <mergeCell ref="L6:L7"/>
    <mergeCell ref="N6:R6"/>
    <mergeCell ref="T6:V7"/>
    <mergeCell ref="X6:Y7"/>
    <mergeCell ref="N7:O7"/>
    <mergeCell ref="Q7:R7"/>
    <mergeCell ref="E27:N27"/>
    <mergeCell ref="S13:W13"/>
  </mergeCells>
  <phoneticPr fontId="2"/>
  <pageMargins left="0.86614173228346458" right="0.55118110236220474" top="0.74803149606299213" bottom="0.74803149606299213" header="0.31496062992125984" footer="0.31496062992125984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TYPE1二酸化炭素削減効果計算表</vt:lpstr>
      <vt:lpstr>2ページ目(1ページで収まらない場合に使用)</vt:lpstr>
      <vt:lpstr>3ページ目(2ページで収まらない場合に使用)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全浄連</dc:creator>
  <cp:lastModifiedBy>全浄連</cp:lastModifiedBy>
  <cp:lastPrinted>2021-03-30T01:20:57Z</cp:lastPrinted>
  <dcterms:created xsi:type="dcterms:W3CDTF">2019-03-19T01:26:55Z</dcterms:created>
  <dcterms:modified xsi:type="dcterms:W3CDTF">2021-03-30T01:21:14Z</dcterms:modified>
</cp:coreProperties>
</file>