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enjohren\share\#バックアップフォルダ\令和4_令和7年度 浄化槽システムの脱炭素化推進事業\2025(令和7)年度「浄化槽システムの脱炭素化推進事業」\ホームページ用　添付資料等\交付申請用　書式\"/>
    </mc:Choice>
  </mc:AlternateContent>
  <xr:revisionPtr revIDLastSave="0" documentId="13_ncr:1_{08617A8B-7901-42CF-A3C4-44B896DE482A}" xr6:coauthVersionLast="47" xr6:coauthVersionMax="47" xr10:uidLastSave="{00000000-0000-0000-0000-000000000000}"/>
  <bookViews>
    <workbookView xWindow="-120" yWindow="-120" windowWidth="20730" windowHeight="11040" xr2:uid="{41E14D33-325E-498B-83AA-EA96332FD9E4}"/>
  </bookViews>
  <sheets>
    <sheet name="TYPE1二酸化炭素削減効果計算表" sheetId="1" r:id="rId1"/>
    <sheet name="2ページ目(1ページで収まらない場合に使用)" sheetId="4" r:id="rId2"/>
    <sheet name="3ページ目(2ページで収まらない場合に使用)" sheetId="5" r:id="rId3"/>
  </sheets>
  <definedNames>
    <definedName name="_xlnm.Print_Area" localSheetId="0">TYPE1二酸化炭素削減効果計算表!$A$1:$AT$56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9" i="1" l="1"/>
  <c r="AN15" i="1"/>
  <c r="AM20" i="1" s="1"/>
  <c r="X14" i="1" l="1"/>
  <c r="X47" i="5" l="1"/>
  <c r="X44" i="5"/>
  <c r="X49" i="5" s="1"/>
  <c r="X35" i="5"/>
  <c r="X32" i="5"/>
  <c r="X37" i="5" s="1"/>
  <c r="X23" i="5"/>
  <c r="X20" i="5"/>
  <c r="X25" i="5" s="1"/>
  <c r="X11" i="5"/>
  <c r="X8" i="5"/>
  <c r="X47" i="4"/>
  <c r="X44" i="4"/>
  <c r="X49" i="4" s="1"/>
  <c r="X35" i="4"/>
  <c r="X32" i="4"/>
  <c r="X37" i="4" s="1"/>
  <c r="X23" i="4"/>
  <c r="X20" i="4"/>
  <c r="X25" i="4" s="1"/>
  <c r="X11" i="4"/>
  <c r="X8" i="4"/>
  <c r="X13" i="4" s="1"/>
  <c r="X13" i="5" l="1"/>
  <c r="X50" i="1"/>
  <c r="X47" i="1"/>
  <c r="AF12" i="1" s="1"/>
  <c r="X38" i="1"/>
  <c r="X35" i="1"/>
  <c r="AF11" i="1" s="1"/>
  <c r="X26" i="1"/>
  <c r="X23" i="1"/>
  <c r="X11" i="1"/>
  <c r="AF15" i="1" l="1"/>
  <c r="X16" i="1"/>
  <c r="AJ9" i="1" s="1"/>
  <c r="AH24" i="1" l="1"/>
  <c r="AC24" i="1"/>
  <c r="AN28" i="1" s="1"/>
  <c r="X28" i="1"/>
  <c r="AJ10" i="1" s="1"/>
  <c r="X40" i="1"/>
  <c r="AJ11" i="1" s="1"/>
  <c r="X52" i="1"/>
  <c r="AJ12" i="1" s="1"/>
  <c r="AJ15" i="1" l="1"/>
  <c r="AH20" i="1" s="1"/>
  <c r="AC20" i="1" s="1"/>
  <c r="AH28" i="1" s="1"/>
  <c r="AC28" i="1" s="1"/>
  <c r="AK39" i="1" l="1"/>
  <c r="AP39" i="1" s="1"/>
</calcChain>
</file>

<file path=xl/sharedStrings.xml><?xml version="1.0" encoding="utf-8"?>
<sst xmlns="http://schemas.openxmlformats.org/spreadsheetml/2006/main" count="553" uniqueCount="107">
  <si>
    <t>年間消費電力量の削減率(%)は、[各事業によって削減できる年間消費電力量の合計]÷[各事業前の年間消費電力量の合計]×100として定義する。</t>
    <phoneticPr fontId="2"/>
  </si>
  <si>
    <t>事業</t>
    <rPh sb="0" eb="2">
      <t>ジギョウ</t>
    </rPh>
    <phoneticPr fontId="2"/>
  </si>
  <si>
    <t>①</t>
    <phoneticPr fontId="2"/>
  </si>
  <si>
    <t>事業対象機器</t>
    <rPh sb="0" eb="2">
      <t>ジギョウ</t>
    </rPh>
    <rPh sb="2" eb="4">
      <t>タイショウ</t>
    </rPh>
    <rPh sb="4" eb="6">
      <t>キキ</t>
    </rPh>
    <phoneticPr fontId="2"/>
  </si>
  <si>
    <t>モーター出力</t>
    <phoneticPr fontId="2"/>
  </si>
  <si>
    <t>台数</t>
    <rPh sb="0" eb="2">
      <t>ダイスウ</t>
    </rPh>
    <phoneticPr fontId="2"/>
  </si>
  <si>
    <t>1台当たりの年間の運転時間(h/年)</t>
    <rPh sb="1" eb="2">
      <t>ダイ</t>
    </rPh>
    <rPh sb="2" eb="3">
      <t>ア</t>
    </rPh>
    <rPh sb="6" eb="8">
      <t>ネンカン</t>
    </rPh>
    <rPh sb="9" eb="11">
      <t>ウンテン</t>
    </rPh>
    <rPh sb="11" eb="13">
      <t>ジカン</t>
    </rPh>
    <rPh sb="16" eb="17">
      <t>ネン</t>
    </rPh>
    <phoneticPr fontId="2"/>
  </si>
  <si>
    <t>年間消費電力量</t>
    <rPh sb="0" eb="2">
      <t>ネンカン</t>
    </rPh>
    <rPh sb="2" eb="4">
      <t>ショウヒ</t>
    </rPh>
    <rPh sb="4" eb="7">
      <t>デンリョクリョウ</t>
    </rPh>
    <phoneticPr fontId="2"/>
  </si>
  <si>
    <t>各事業前の
年間消費電力量</t>
    <rPh sb="0" eb="3">
      <t>カクジギョウ</t>
    </rPh>
    <rPh sb="3" eb="4">
      <t>マエ</t>
    </rPh>
    <phoneticPr fontId="2"/>
  </si>
  <si>
    <t>メーカー</t>
    <phoneticPr fontId="2"/>
  </si>
  <si>
    <t>型式</t>
    <rPh sb="0" eb="2">
      <t>カタシキ</t>
    </rPh>
    <phoneticPr fontId="2"/>
  </si>
  <si>
    <t>1台当たりの日平均運転時間</t>
    <rPh sb="1" eb="2">
      <t>ダイ</t>
    </rPh>
    <rPh sb="2" eb="3">
      <t>ア</t>
    </rPh>
    <rPh sb="6" eb="7">
      <t>ニチ</t>
    </rPh>
    <rPh sb="7" eb="9">
      <t>ヘイキン</t>
    </rPh>
    <rPh sb="9" eb="11">
      <t>ウンテン</t>
    </rPh>
    <rPh sb="11" eb="13">
      <t>ジカン</t>
    </rPh>
    <phoneticPr fontId="2"/>
  </si>
  <si>
    <t>1台当たりの年間運転日数</t>
    <phoneticPr fontId="2"/>
  </si>
  <si>
    <t>kW</t>
    <phoneticPr fontId="2"/>
  </si>
  <si>
    <t>×</t>
    <phoneticPr fontId="2"/>
  </si>
  <si>
    <t>h/日</t>
    <rPh sb="2" eb="3">
      <t>ニチ</t>
    </rPh>
    <phoneticPr fontId="2"/>
  </si>
  <si>
    <t>日/年</t>
    <rPh sb="0" eb="1">
      <t>ニチ</t>
    </rPh>
    <rPh sb="2" eb="3">
      <t>ネン</t>
    </rPh>
    <phoneticPr fontId="2"/>
  </si>
  <si>
    <t>／</t>
    <phoneticPr fontId="2"/>
  </si>
  <si>
    <t>＝</t>
    <phoneticPr fontId="2"/>
  </si>
  <si>
    <t>kWh</t>
    <phoneticPr fontId="2"/>
  </si>
  <si>
    <t>事業①</t>
    <rPh sb="0" eb="2">
      <t>ジギョウ</t>
    </rPh>
    <phoneticPr fontId="2"/>
  </si>
  <si>
    <t>削減できる年間消費電力量</t>
    <rPh sb="0" eb="2">
      <t>サクゲン</t>
    </rPh>
    <rPh sb="5" eb="7">
      <t>ネンカン</t>
    </rPh>
    <rPh sb="7" eb="9">
      <t>ショウヒ</t>
    </rPh>
    <rPh sb="9" eb="11">
      <t>デンリョク</t>
    </rPh>
    <rPh sb="11" eb="12">
      <t>リョウ</t>
    </rPh>
    <phoneticPr fontId="2"/>
  </si>
  <si>
    <t>②</t>
    <phoneticPr fontId="2"/>
  </si>
  <si>
    <t>事業合計</t>
    <rPh sb="0" eb="2">
      <t>ジギョウ</t>
    </rPh>
    <rPh sb="2" eb="4">
      <t>ゴウケイ</t>
    </rPh>
    <phoneticPr fontId="2"/>
  </si>
  <si>
    <t>③</t>
    <phoneticPr fontId="2"/>
  </si>
  <si>
    <t>法定耐用年数</t>
    <rPh sb="0" eb="2">
      <t>ホウテイ</t>
    </rPh>
    <rPh sb="2" eb="4">
      <t>タイヨウ</t>
    </rPh>
    <rPh sb="4" eb="6">
      <t>ネンスウ</t>
    </rPh>
    <phoneticPr fontId="2"/>
  </si>
  <si>
    <t>④</t>
    <phoneticPr fontId="2"/>
  </si>
  <si>
    <t>円</t>
    <rPh sb="0" eb="1">
      <t>エン</t>
    </rPh>
    <phoneticPr fontId="2"/>
  </si>
  <si>
    <t>÷</t>
    <phoneticPr fontId="2"/>
  </si>
  <si>
    <t>⑤</t>
    <phoneticPr fontId="2"/>
  </si>
  <si>
    <t>⑥</t>
    <phoneticPr fontId="2"/>
  </si>
  <si>
    <t>⑦</t>
    <phoneticPr fontId="2"/>
  </si>
  <si>
    <t>⑧</t>
    <phoneticPr fontId="2"/>
  </si>
  <si>
    <t>事業前における当該機種の運転状況</t>
    <rPh sb="0" eb="2">
      <t>ジギョウ</t>
    </rPh>
    <rPh sb="2" eb="3">
      <t>マエ</t>
    </rPh>
    <rPh sb="7" eb="9">
      <t>トウガイ</t>
    </rPh>
    <rPh sb="9" eb="11">
      <t>キシュ</t>
    </rPh>
    <rPh sb="12" eb="14">
      <t>ウンテン</t>
    </rPh>
    <rPh sb="14" eb="16">
      <t>ジョウキョウ</t>
    </rPh>
    <phoneticPr fontId="2"/>
  </si>
  <si>
    <t>事業後における当該機種の運転予定</t>
    <rPh sb="0" eb="2">
      <t>ジギョウ</t>
    </rPh>
    <rPh sb="2" eb="3">
      <t>ゴ</t>
    </rPh>
    <rPh sb="7" eb="9">
      <t>トウガイ</t>
    </rPh>
    <rPh sb="9" eb="11">
      <t>キシュ</t>
    </rPh>
    <rPh sb="12" eb="14">
      <t>ウンテン</t>
    </rPh>
    <rPh sb="14" eb="16">
      <t>ヨテイ</t>
    </rPh>
    <phoneticPr fontId="2"/>
  </si>
  <si>
    <t>①　各事業の内容 と それ(ら)によって削減できる年間消費電力量</t>
    <rPh sb="2" eb="3">
      <t>カク</t>
    </rPh>
    <rPh sb="3" eb="5">
      <t>ジギョウ</t>
    </rPh>
    <rPh sb="6" eb="8">
      <t>ナイヨウ</t>
    </rPh>
    <rPh sb="20" eb="22">
      <t>サクゲン</t>
    </rPh>
    <rPh sb="25" eb="32">
      <t>ネンカンショウヒデンリョクリョウ</t>
    </rPh>
    <phoneticPr fontId="2"/>
  </si>
  <si>
    <t xml:space="preserve"> ※備考</t>
    <rPh sb="2" eb="4">
      <t>ビコウ</t>
    </rPh>
    <phoneticPr fontId="2"/>
  </si>
  <si>
    <t>⑨</t>
    <phoneticPr fontId="2"/>
  </si>
  <si>
    <t>⑩</t>
    <phoneticPr fontId="2"/>
  </si>
  <si>
    <t>⑪</t>
    <phoneticPr fontId="2"/>
  </si>
  <si>
    <t>⑫</t>
    <phoneticPr fontId="2"/>
  </si>
  <si>
    <t>※小数点以下は第1位まで記入(第2位以下は切り捨て)。</t>
    <phoneticPr fontId="2"/>
  </si>
  <si>
    <t>※モーター効率か負荷率か、どちらか(あるいはその両方か)記す</t>
    <rPh sb="5" eb="7">
      <t>コウリツ</t>
    </rPh>
    <rPh sb="8" eb="10">
      <t>フカ</t>
    </rPh>
    <rPh sb="10" eb="11">
      <t>リツ</t>
    </rPh>
    <rPh sb="24" eb="26">
      <t>リョウホウ</t>
    </rPh>
    <rPh sb="28" eb="29">
      <t>シル</t>
    </rPh>
    <phoneticPr fontId="2"/>
  </si>
  <si>
    <r>
      <t>※二酸化炭素排出係数は全国一律で「0.0005(t-CO</t>
    </r>
    <r>
      <rPr>
        <vertAlign val="subscript"/>
        <sz val="11"/>
        <color theme="1"/>
        <rFont val="ＭＳ 明朝"/>
        <family val="1"/>
        <charset val="128"/>
      </rPr>
      <t>2</t>
    </r>
    <r>
      <rPr>
        <sz val="11"/>
        <color theme="1"/>
        <rFont val="ＭＳ 明朝"/>
        <family val="1"/>
        <charset val="128"/>
      </rPr>
      <t>/kWh)」とする。</t>
    </r>
    <rPh sb="1" eb="8">
      <t>ニサンカタンソハイシュツ</t>
    </rPh>
    <rPh sb="8" eb="10">
      <t>ケイスウ</t>
    </rPh>
    <rPh sb="11" eb="13">
      <t>ゼンコク</t>
    </rPh>
    <rPh sb="13" eb="15">
      <t>イチリツ</t>
    </rPh>
    <phoneticPr fontId="2"/>
  </si>
  <si>
    <t>事業②</t>
    <rPh sb="0" eb="2">
      <t>ジギョウ</t>
    </rPh>
    <phoneticPr fontId="2"/>
  </si>
  <si>
    <t>事業③</t>
    <rPh sb="0" eb="2">
      <t>ジギョウ</t>
    </rPh>
    <phoneticPr fontId="2"/>
  </si>
  <si>
    <t>費用対効果 (※2)</t>
    <rPh sb="0" eb="5">
      <t>ヒヨウタイコウカ</t>
    </rPh>
    <phoneticPr fontId="2"/>
  </si>
  <si>
    <t>削減できる
年間消費電力量</t>
    <rPh sb="0" eb="2">
      <t>サクゲン</t>
    </rPh>
    <rPh sb="6" eb="12">
      <t>ネンカンショウヒデンリョク</t>
    </rPh>
    <rPh sb="12" eb="13">
      <t>リョウ</t>
    </rPh>
    <phoneticPr fontId="2"/>
  </si>
  <si>
    <t>KWh</t>
    <phoneticPr fontId="2"/>
  </si>
  <si>
    <t>kWh</t>
    <phoneticPr fontId="2"/>
  </si>
  <si>
    <r>
      <t>事業によって削減できるCO</t>
    </r>
    <r>
      <rPr>
        <vertAlign val="subscript"/>
        <sz val="11"/>
        <color theme="1"/>
        <rFont val="ＭＳ 明朝"/>
        <family val="1"/>
        <charset val="128"/>
      </rPr>
      <t>2</t>
    </r>
    <r>
      <rPr>
        <sz val="11"/>
        <color theme="1"/>
        <rFont val="ＭＳ 明朝"/>
        <family val="1"/>
        <charset val="128"/>
      </rPr>
      <t>排出量</t>
    </r>
    <rPh sb="0" eb="2">
      <t>ジギョウ</t>
    </rPh>
    <rPh sb="6" eb="8">
      <t>サクゲン</t>
    </rPh>
    <rPh sb="14" eb="17">
      <t>ハイシュツリョウ</t>
    </rPh>
    <phoneticPr fontId="2"/>
  </si>
  <si>
    <t>＋</t>
    <phoneticPr fontId="2"/>
  </si>
  <si>
    <t>＝</t>
    <phoneticPr fontId="2"/>
  </si>
  <si>
    <t>事業によって削減できる年間消費電力量</t>
    <rPh sb="0" eb="2">
      <t>ジギョウ</t>
    </rPh>
    <rPh sb="6" eb="8">
      <t>サクゲン</t>
    </rPh>
    <rPh sb="11" eb="17">
      <t>ネンカンショウヒデンリョク</t>
    </rPh>
    <rPh sb="17" eb="18">
      <t>リョウ</t>
    </rPh>
    <phoneticPr fontId="2"/>
  </si>
  <si>
    <t>事業によって発電できる年間電力量</t>
    <rPh sb="0" eb="2">
      <t>ジギョウ</t>
    </rPh>
    <rPh sb="6" eb="8">
      <t>ハツデン</t>
    </rPh>
    <rPh sb="11" eb="13">
      <t>ネンカン</t>
    </rPh>
    <rPh sb="13" eb="16">
      <t>デンリョクリョウ</t>
    </rPh>
    <phoneticPr fontId="2"/>
  </si>
  <si>
    <t>×</t>
  </si>
  <si>
    <t>二酸化炭素
排出係数</t>
    <rPh sb="0" eb="5">
      <t>ニサンカタンソ</t>
    </rPh>
    <rPh sb="6" eb="10">
      <t>ハイシュツケイスウ</t>
    </rPh>
    <phoneticPr fontId="2"/>
  </si>
  <si>
    <t>事業後の
年間発電量</t>
    <rPh sb="0" eb="3">
      <t>ジギョウアト</t>
    </rPh>
    <rPh sb="5" eb="7">
      <t>ネンカン</t>
    </rPh>
    <rPh sb="7" eb="9">
      <t>ハツデン</t>
    </rPh>
    <rPh sb="9" eb="10">
      <t>リョウ</t>
    </rPh>
    <phoneticPr fontId="2"/>
  </si>
  <si>
    <t>② 事業によって削減できる二酸化炭素排出量と削減率の計算</t>
    <rPh sb="8" eb="10">
      <t>サクゲン</t>
    </rPh>
    <rPh sb="13" eb="20">
      <t>ニサンカタンソハイシュツ</t>
    </rPh>
    <rPh sb="20" eb="21">
      <t>リョウ</t>
    </rPh>
    <rPh sb="26" eb="28">
      <t>ケイサン</t>
    </rPh>
    <phoneticPr fontId="2"/>
  </si>
  <si>
    <r>
      <t>事業対象機器にかかる
事業前のCO</t>
    </r>
    <r>
      <rPr>
        <vertAlign val="subscript"/>
        <sz val="9"/>
        <color theme="1"/>
        <rFont val="ＭＳ 明朝"/>
        <family val="1"/>
        <charset val="128"/>
      </rPr>
      <t>2</t>
    </r>
    <r>
      <rPr>
        <sz val="9"/>
        <color theme="1"/>
        <rFont val="ＭＳ 明朝"/>
        <family val="1"/>
        <charset val="128"/>
      </rPr>
      <t>排出量</t>
    </r>
    <rPh sb="0" eb="4">
      <t>ジギョウタイショウ</t>
    </rPh>
    <rPh sb="4" eb="6">
      <t>キキ</t>
    </rPh>
    <rPh sb="11" eb="14">
      <t>ジギョウマエ</t>
    </rPh>
    <rPh sb="18" eb="21">
      <t>ハイシュツリョウ</t>
    </rPh>
    <phoneticPr fontId="2"/>
  </si>
  <si>
    <t>事業対象機器にかかる事業前の年間消費電力量</t>
    <rPh sb="0" eb="6">
      <t>ジギョウタイショウキキ</t>
    </rPh>
    <rPh sb="10" eb="13">
      <t>ジギョウマエ</t>
    </rPh>
    <rPh sb="14" eb="20">
      <t>ネンカンショウヒデンリョク</t>
    </rPh>
    <rPh sb="20" eb="21">
      <t>リョウ</t>
    </rPh>
    <phoneticPr fontId="2"/>
  </si>
  <si>
    <r>
      <t>CO</t>
    </r>
    <r>
      <rPr>
        <vertAlign val="subscript"/>
        <sz val="11"/>
        <color theme="1"/>
        <rFont val="ＭＳ 明朝"/>
        <family val="1"/>
        <charset val="128"/>
      </rPr>
      <t>2</t>
    </r>
    <r>
      <rPr>
        <sz val="11"/>
        <color theme="1"/>
        <rFont val="ＭＳ 明朝"/>
        <family val="1"/>
        <charset val="128"/>
      </rPr>
      <t>排出量の削減率</t>
    </r>
    <rPh sb="3" eb="6">
      <t>ハイシュツリョウ</t>
    </rPh>
    <rPh sb="7" eb="10">
      <t>サクゲンリツ</t>
    </rPh>
    <phoneticPr fontId="2"/>
  </si>
  <si>
    <t>％</t>
    <phoneticPr fontId="2"/>
  </si>
  <si>
    <r>
      <t>事業によって削減できるCO</t>
    </r>
    <r>
      <rPr>
        <vertAlign val="subscript"/>
        <sz val="10"/>
        <color theme="1"/>
        <rFont val="ＭＳ 明朝"/>
        <family val="1"/>
        <charset val="128"/>
      </rPr>
      <t>2</t>
    </r>
    <r>
      <rPr>
        <sz val="10"/>
        <color theme="1"/>
        <rFont val="ＭＳ 明朝"/>
        <family val="1"/>
        <charset val="128"/>
      </rPr>
      <t>排出量</t>
    </r>
    <rPh sb="0" eb="2">
      <t>ジギョウ</t>
    </rPh>
    <rPh sb="6" eb="8">
      <t>サクゲン</t>
    </rPh>
    <rPh sb="14" eb="16">
      <t>ハイシュツ</t>
    </rPh>
    <rPh sb="16" eb="17">
      <t>リョウ</t>
    </rPh>
    <phoneticPr fontId="2"/>
  </si>
  <si>
    <t>※必要に応じて表の行数(事業の数)は追加・削除する。</t>
    <phoneticPr fontId="2"/>
  </si>
  <si>
    <t>※小数点以下は第1位まで記入(第2位以下を切り捨て)する。</t>
    <rPh sb="18" eb="20">
      <t>イカ</t>
    </rPh>
    <rPh sb="21" eb="22">
      <t>キ</t>
    </rPh>
    <rPh sb="23" eb="24">
      <t>ス</t>
    </rPh>
    <phoneticPr fontId="2"/>
  </si>
  <si>
    <t>事業④</t>
    <rPh sb="0" eb="2">
      <t>ジギョウ</t>
    </rPh>
    <phoneticPr fontId="2"/>
  </si>
  <si>
    <t>kWh</t>
    <phoneticPr fontId="2"/>
  </si>
  <si>
    <t>補助対象事業の
総事業費 (※)</t>
    <rPh sb="0" eb="6">
      <t>ホジョタイショウジギョウ</t>
    </rPh>
    <rPh sb="8" eb="9">
      <t>ソウ</t>
    </rPh>
    <rPh sb="9" eb="12">
      <t>ジギョウヒ</t>
    </rPh>
    <phoneticPr fontId="2"/>
  </si>
  <si>
    <t>(※ 再エネ設備導入にかかる費用を除く)</t>
    <rPh sb="3" eb="4">
      <t>サイ</t>
    </rPh>
    <rPh sb="6" eb="8">
      <t>セツビ</t>
    </rPh>
    <rPh sb="8" eb="10">
      <t>ドウニュウ</t>
    </rPh>
    <rPh sb="14" eb="16">
      <t>ヒヨウ</t>
    </rPh>
    <rPh sb="17" eb="18">
      <t>ノゾ</t>
    </rPh>
    <phoneticPr fontId="2"/>
  </si>
  <si>
    <r>
      <t>(3)再エネ設備導入事業を実施する場合のみ記入する。
(</t>
    </r>
    <r>
      <rPr>
        <u/>
        <sz val="11"/>
        <color theme="1"/>
        <rFont val="ＭＳ 明朝"/>
        <family val="1"/>
        <charset val="128"/>
      </rPr>
      <t>根拠となる計算書を別に添付する</t>
    </r>
    <r>
      <rPr>
        <sz val="11"/>
        <color theme="1"/>
        <rFont val="ＭＳ 明朝"/>
        <family val="1"/>
        <charset val="128"/>
      </rPr>
      <t>。)
(実施しない場合は０とする。)</t>
    </r>
    <rPh sb="3" eb="4">
      <t>サイ</t>
    </rPh>
    <rPh sb="6" eb="8">
      <t>セツビ</t>
    </rPh>
    <rPh sb="8" eb="10">
      <t>ドウニュウ</t>
    </rPh>
    <rPh sb="10" eb="12">
      <t>ジギョウ</t>
    </rPh>
    <rPh sb="13" eb="15">
      <t>ジッシ</t>
    </rPh>
    <rPh sb="17" eb="19">
      <t>バアイ</t>
    </rPh>
    <rPh sb="21" eb="23">
      <t>キニュウ</t>
    </rPh>
    <rPh sb="28" eb="30">
      <t>コンキョ</t>
    </rPh>
    <rPh sb="33" eb="35">
      <t>ケイサン</t>
    </rPh>
    <rPh sb="35" eb="36">
      <t>ショ</t>
    </rPh>
    <rPh sb="37" eb="38">
      <t>ベツ</t>
    </rPh>
    <rPh sb="39" eb="41">
      <t>テンプ</t>
    </rPh>
    <rPh sb="47" eb="49">
      <t>ジッシ</t>
    </rPh>
    <rPh sb="52" eb="54">
      <t>バアイ</t>
    </rPh>
    <phoneticPr fontId="2"/>
  </si>
  <si>
    <t>kWh</t>
    <phoneticPr fontId="2"/>
  </si>
  <si>
    <r>
      <t>t-CO</t>
    </r>
    <r>
      <rPr>
        <vertAlign val="subscript"/>
        <sz val="11"/>
        <color theme="1"/>
        <rFont val="ＭＳ 明朝"/>
        <family val="1"/>
        <charset val="128"/>
      </rPr>
      <t>2</t>
    </r>
    <phoneticPr fontId="2"/>
  </si>
  <si>
    <t>③ 二酸化炭素削減量の費用対効果</t>
    <rPh sb="2" eb="9">
      <t>ニサンカタンソサクゲン</t>
    </rPh>
    <rPh sb="9" eb="10">
      <t>リョウ</t>
    </rPh>
    <rPh sb="11" eb="16">
      <t>ヒヨウタイコウカ</t>
    </rPh>
    <phoneticPr fontId="2"/>
  </si>
  <si>
    <t>kWh</t>
    <phoneticPr fontId="2"/>
  </si>
  <si>
    <t>　　　　　　　　　　　　　　　　　　　　　　　　　　　　　　　　　　　　　二酸化炭素削減効果計算表　((1)機器改修事業)　　　　　　　　　　　　　　　　　　　　　　　　　　　　　　　　　　　</t>
    <rPh sb="37" eb="40">
      <t>ニサンカ</t>
    </rPh>
    <rPh sb="40" eb="42">
      <t>タンソ</t>
    </rPh>
    <rPh sb="42" eb="44">
      <t>サクゲン</t>
    </rPh>
    <rPh sb="44" eb="46">
      <t>コウカ</t>
    </rPh>
    <rPh sb="46" eb="48">
      <t>ケイサン</t>
    </rPh>
    <rPh sb="48" eb="49">
      <t>ヒョウ</t>
    </rPh>
    <rPh sb="54" eb="56">
      <t>キキ</t>
    </rPh>
    <rPh sb="56" eb="58">
      <t>カイシュウ</t>
    </rPh>
    <rPh sb="58" eb="60">
      <t>ジギョウ</t>
    </rPh>
    <phoneticPr fontId="2"/>
  </si>
  <si>
    <t>電圧</t>
    <rPh sb="0" eb="2">
      <t>デンアツ</t>
    </rPh>
    <phoneticPr fontId="2"/>
  </si>
  <si>
    <t>周波数</t>
    <rPh sb="0" eb="3">
      <t>シュウハスウ</t>
    </rPh>
    <phoneticPr fontId="2"/>
  </si>
  <si>
    <t>浄化槽メーカー</t>
    <rPh sb="0" eb="3">
      <t>ジョウカソウ</t>
    </rPh>
    <phoneticPr fontId="2"/>
  </si>
  <si>
    <t>人槽</t>
    <rPh sb="0" eb="2">
      <t>ニンソウ</t>
    </rPh>
    <phoneticPr fontId="2"/>
  </si>
  <si>
    <t>浄化槽型式</t>
    <rPh sb="0" eb="3">
      <t>ジョウカソウ</t>
    </rPh>
    <rPh sb="3" eb="5">
      <t>カタシキ</t>
    </rPh>
    <phoneticPr fontId="2"/>
  </si>
  <si>
    <t>V</t>
    <phoneticPr fontId="2"/>
  </si>
  <si>
    <t>Hz</t>
    <phoneticPr fontId="2"/>
  </si>
  <si>
    <t>※備考</t>
    <phoneticPr fontId="2"/>
  </si>
  <si>
    <t>事業前における当該機器の運転状況</t>
    <rPh sb="0" eb="2">
      <t>ジギョウ</t>
    </rPh>
    <rPh sb="2" eb="3">
      <t>マエ</t>
    </rPh>
    <rPh sb="7" eb="9">
      <t>トウガイ</t>
    </rPh>
    <rPh sb="9" eb="11">
      <t>キキ</t>
    </rPh>
    <rPh sb="12" eb="14">
      <t>ウンテン</t>
    </rPh>
    <rPh sb="14" eb="16">
      <t>ジョウキョウ</t>
    </rPh>
    <phoneticPr fontId="2"/>
  </si>
  <si>
    <t>事業後における当該機器の運転予定</t>
    <rPh sb="0" eb="2">
      <t>ジギョウ</t>
    </rPh>
    <rPh sb="2" eb="3">
      <t>ゴ</t>
    </rPh>
    <rPh sb="7" eb="9">
      <t>トウガイ</t>
    </rPh>
    <rPh sb="9" eb="11">
      <t>キキ</t>
    </rPh>
    <rPh sb="12" eb="14">
      <t>ウンテン</t>
    </rPh>
    <rPh sb="14" eb="16">
      <t>ヨテイ</t>
    </rPh>
    <phoneticPr fontId="2"/>
  </si>
  <si>
    <t xml:space="preserve">  この欄には各機器が何台でそれぞれ年間を通じて1日換算何時間の運転をしているのか実際の状況を記す。</t>
    <phoneticPr fontId="2"/>
  </si>
  <si>
    <t>補助事業者名</t>
    <phoneticPr fontId="2"/>
  </si>
  <si>
    <t>事業を実施する施設名</t>
    <phoneticPr fontId="2"/>
  </si>
  <si>
    <t>人</t>
    <phoneticPr fontId="2"/>
  </si>
  <si>
    <t>処理方式</t>
    <rPh sb="0" eb="2">
      <t>ショリ</t>
    </rPh>
    <rPh sb="2" eb="4">
      <t>ホウシキ</t>
    </rPh>
    <phoneticPr fontId="2"/>
  </si>
  <si>
    <t>④共通事項</t>
    <phoneticPr fontId="2"/>
  </si>
  <si>
    <t>　 　　　</t>
    <phoneticPr fontId="2"/>
  </si>
  <si>
    <t>(※2 小数点第1位以下を切り捨て)</t>
    <phoneticPr fontId="2"/>
  </si>
  <si>
    <t>　この欄にはどのような機器を既設何台の内、何台を更新するのか記す。</t>
    <phoneticPr fontId="2"/>
  </si>
  <si>
    <t xml:space="preserve">  この欄には各機器が何台でそれぞれ年間を通じて1日換算何時間の運転を行うことになるかを記す。</t>
    <rPh sb="35" eb="36">
      <t>オコナ</t>
    </rPh>
    <phoneticPr fontId="2"/>
  </si>
  <si>
    <t>※モーター効率か負荷率か、どちらか(あるいはその両方か)記す</t>
    <phoneticPr fontId="2"/>
  </si>
  <si>
    <t>※工事内容について補足事項ある場合は、余白や備考欄に記入。</t>
    <rPh sb="26" eb="28">
      <t>キニュウ</t>
    </rPh>
    <phoneticPr fontId="2"/>
  </si>
  <si>
    <t>※複数台設置されている機器のうち一部のみを更新する場合は必ず更新する機器のNoを記入。</t>
    <rPh sb="1" eb="3">
      <t>フクスウ</t>
    </rPh>
    <rPh sb="3" eb="4">
      <t>ダイ</t>
    </rPh>
    <rPh sb="4" eb="6">
      <t>セッチ</t>
    </rPh>
    <rPh sb="11" eb="13">
      <t>キキ</t>
    </rPh>
    <rPh sb="16" eb="18">
      <t>イチブ</t>
    </rPh>
    <rPh sb="21" eb="23">
      <t>コウシン</t>
    </rPh>
    <rPh sb="25" eb="27">
      <t>バアイ</t>
    </rPh>
    <rPh sb="28" eb="29">
      <t>カナラ</t>
    </rPh>
    <rPh sb="30" eb="32">
      <t>コウシン</t>
    </rPh>
    <rPh sb="34" eb="36">
      <t>キキ</t>
    </rPh>
    <rPh sb="40" eb="42">
      <t>キニュウ</t>
    </rPh>
    <phoneticPr fontId="2"/>
  </si>
  <si>
    <t>※分からない事項がある場合は不明と記入し、空欄のままにしない。</t>
    <phoneticPr fontId="2"/>
  </si>
  <si>
    <t>※既設機器のメーカーや型式が不明の場合は、不明等と記入し、空欄のままにしない。</t>
    <rPh sb="1" eb="3">
      <t>キセツ</t>
    </rPh>
    <rPh sb="3" eb="5">
      <t>キキ</t>
    </rPh>
    <rPh sb="11" eb="13">
      <t>カタシキ</t>
    </rPh>
    <rPh sb="14" eb="16">
      <t>フメイ</t>
    </rPh>
    <rPh sb="17" eb="19">
      <t>バアイ</t>
    </rPh>
    <rPh sb="21" eb="23">
      <t>フメイ</t>
    </rPh>
    <rPh sb="23" eb="24">
      <t>トウ</t>
    </rPh>
    <rPh sb="25" eb="27">
      <t>キニュウ</t>
    </rPh>
    <rPh sb="29" eb="31">
      <t>クウラン</t>
    </rPh>
    <phoneticPr fontId="2"/>
  </si>
  <si>
    <t xml:space="preserve"> この欄には各機器が何台でそれぞれ年間を通じて1日換算何時間の運転をしているのか実際の状況を記す。</t>
    <phoneticPr fontId="2"/>
  </si>
  <si>
    <t>この欄にはどのような機器を既設何台の内、何台を更新するのか記す。</t>
    <phoneticPr fontId="2"/>
  </si>
  <si>
    <t xml:space="preserve"> この欄には各機器が何台でそれぞれ年間を通じて1日換算何時間の運転を行うことになるかを記す。</t>
    <phoneticPr fontId="2"/>
  </si>
  <si>
    <t>この欄には各機器が何台でそれぞれ年間を通じて1日換算何時間の運転をしているのか実際の状況を記す。</t>
    <phoneticPr fontId="2"/>
  </si>
  <si>
    <t>この欄には各機器が何台でそれぞれ年間を通じて1日換算何時間の運転を行うことになるかを記す。</t>
    <phoneticPr fontId="2"/>
  </si>
  <si>
    <r>
      <t>円/t-CO</t>
    </r>
    <r>
      <rPr>
        <vertAlign val="subscript"/>
        <sz val="10"/>
        <color theme="1"/>
        <rFont val="ＭＳ 明朝"/>
        <family val="1"/>
        <charset val="128"/>
      </rPr>
      <t>2</t>
    </r>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</si>
</sst>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10"/>
      <color theme="1"/>
      <name val="ＭＳ ゴシック"/>
      <family val="3"/>
      <charset val="128"/>
    </font>
    <font>
      <sz val="10.5"/>
      <color theme="1"/>
      <name val="ＭＳ ゴシック"/>
      <family val="3"/>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b/>
      <sz val="14"/>
      <color theme="1"/>
      <name val="ＭＳ 明朝"/>
      <family val="1"/>
      <charset val="128"/>
    </font>
    <font>
      <sz val="14"/>
      <color theme="1"/>
      <name val="ＭＳ 明朝"/>
      <family val="1"/>
      <charset val="128"/>
    </font>
    <font>
      <vertAlign val="subscript"/>
      <sz val="11"/>
      <color theme="1"/>
      <name val="ＭＳ 明朝"/>
      <family val="1"/>
      <charset val="128"/>
    </font>
    <font>
      <vertAlign val="subscript"/>
      <sz val="10"/>
      <color theme="1"/>
      <name val="ＭＳ 明朝"/>
      <family val="1"/>
      <charset val="128"/>
    </font>
    <font>
      <vertAlign val="subscript"/>
      <sz val="9"/>
      <color theme="1"/>
      <name val="ＭＳ 明朝"/>
      <family val="1"/>
      <charset val="128"/>
    </font>
    <font>
      <u/>
      <sz val="11"/>
      <color theme="1"/>
      <name val="ＭＳ 明朝"/>
      <family val="1"/>
      <charset val="128"/>
    </font>
    <font>
      <sz val="8"/>
      <color theme="1"/>
      <name val="ＭＳ 明朝"/>
      <family val="1"/>
      <charset val="128"/>
    </font>
    <font>
      <b/>
      <sz val="9"/>
      <color rgb="FF000000"/>
      <name val="Calibri"/>
      <family val="2"/>
    </font>
    <font>
      <b/>
      <sz val="11"/>
      <color rgb="FFFF0000"/>
      <name val="ＭＳ ゴシック"/>
      <family val="3"/>
      <charset val="128"/>
    </font>
    <font>
      <sz val="9"/>
      <color rgb="FFFF0000"/>
      <name val="ＭＳ 明朝"/>
      <family val="1"/>
      <charset val="128"/>
    </font>
  </fonts>
  <fills count="2">
    <fill>
      <patternFill patternType="none"/>
    </fill>
    <fill>
      <patternFill patternType="gray125"/>
    </fill>
  </fills>
  <borders count="8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double">
        <color auto="1"/>
      </right>
      <top/>
      <bottom/>
      <diagonal/>
    </border>
    <border>
      <left style="double">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medium">
        <color auto="1"/>
      </right>
      <top style="double">
        <color auto="1"/>
      </top>
      <bottom/>
      <diagonal/>
    </border>
    <border>
      <left style="double">
        <color auto="1"/>
      </left>
      <right/>
      <top/>
      <bottom style="medium">
        <color auto="1"/>
      </bottom>
      <diagonal/>
    </border>
    <border>
      <left/>
      <right style="double">
        <color auto="1"/>
      </right>
      <top style="medium">
        <color auto="1"/>
      </top>
      <bottom/>
      <diagonal/>
    </border>
    <border>
      <left style="double">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double">
        <color auto="1"/>
      </right>
      <top style="double">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double">
        <color auto="1"/>
      </left>
      <right/>
      <top/>
      <bottom style="double">
        <color indexed="64"/>
      </bottom>
      <diagonal/>
    </border>
    <border>
      <left/>
      <right style="medium">
        <color auto="1"/>
      </right>
      <top/>
      <bottom style="double">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double">
        <color auto="1"/>
      </left>
      <right style="thin">
        <color auto="1"/>
      </right>
      <top/>
      <bottom/>
      <diagonal/>
    </border>
    <border>
      <left style="double">
        <color auto="1"/>
      </left>
      <right/>
      <top style="thin">
        <color indexed="64"/>
      </top>
      <bottom/>
      <diagonal/>
    </border>
    <border>
      <left/>
      <right style="medium">
        <color auto="1"/>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3" fillId="0" borderId="3" xfId="0" applyFont="1" applyBorder="1" applyAlignment="1">
      <alignment horizontal="center" vertical="center"/>
    </xf>
    <xf numFmtId="0" fontId="3" fillId="0" borderId="0" xfId="0" applyFont="1">
      <alignmen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wrapText="1"/>
    </xf>
    <xf numFmtId="0" fontId="5" fillId="0" borderId="13" xfId="0" applyFont="1" applyBorder="1" applyAlignment="1">
      <alignment horizontal="right" vertical="center"/>
    </xf>
    <xf numFmtId="0" fontId="5" fillId="0" borderId="13" xfId="0" applyFont="1" applyBorder="1">
      <alignment vertical="center"/>
    </xf>
    <xf numFmtId="0" fontId="3" fillId="0" borderId="2" xfId="0" applyFont="1" applyBorder="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xf>
    <xf numFmtId="0" fontId="3" fillId="0" borderId="34" xfId="0" applyFont="1" applyBorder="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36" xfId="0" applyFont="1" applyBorder="1" applyAlignment="1">
      <alignment horizontal="left"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38" xfId="0" applyFont="1" applyBorder="1">
      <alignment vertical="center"/>
    </xf>
    <xf numFmtId="176" fontId="3" fillId="0" borderId="13" xfId="0" applyNumberFormat="1" applyFont="1" applyBorder="1">
      <alignment vertical="center"/>
    </xf>
    <xf numFmtId="0" fontId="3" fillId="0" borderId="13" xfId="0" applyFont="1" applyBorder="1" applyAlignment="1">
      <alignment horizontal="center" vertical="center"/>
    </xf>
    <xf numFmtId="0" fontId="3" fillId="0" borderId="29" xfId="0" applyFont="1" applyBorder="1" applyAlignment="1">
      <alignment horizontal="right" vertical="center"/>
    </xf>
    <xf numFmtId="0" fontId="3" fillId="0" borderId="42"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lignment vertical="center"/>
    </xf>
    <xf numFmtId="1" fontId="3" fillId="0" borderId="0" xfId="0" applyNumberFormat="1" applyFont="1">
      <alignment vertical="center"/>
    </xf>
    <xf numFmtId="176" fontId="3" fillId="0" borderId="33" xfId="0" applyNumberFormat="1" applyFont="1" applyBorder="1" applyAlignment="1">
      <alignment horizontal="right" vertical="center"/>
    </xf>
    <xf numFmtId="0" fontId="7" fillId="0" borderId="10" xfId="0" applyFont="1" applyBorder="1">
      <alignment vertical="center"/>
    </xf>
    <xf numFmtId="0" fontId="3" fillId="0" borderId="51" xfId="0" applyFont="1" applyBorder="1">
      <alignment vertical="center"/>
    </xf>
    <xf numFmtId="0" fontId="3" fillId="0" borderId="29" xfId="0" applyFont="1" applyBorder="1">
      <alignment vertical="center"/>
    </xf>
    <xf numFmtId="0" fontId="3" fillId="0" borderId="52" xfId="0" applyFont="1" applyBorder="1" applyAlignment="1">
      <alignment horizontal="center" vertical="center"/>
    </xf>
    <xf numFmtId="0" fontId="3" fillId="0" borderId="13" xfId="0" applyFont="1" applyBorder="1" applyAlignment="1">
      <alignment horizontal="right" vertical="center"/>
    </xf>
    <xf numFmtId="0" fontId="3" fillId="0" borderId="23" xfId="0" applyFont="1" applyBorder="1">
      <alignment vertical="center"/>
    </xf>
    <xf numFmtId="176" fontId="3" fillId="0" borderId="0" xfId="0" applyNumberFormat="1" applyFont="1" applyAlignment="1">
      <alignment horizontal="right"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3" fillId="0" borderId="17" xfId="0" applyFont="1" applyBorder="1" applyAlignment="1">
      <alignment horizontal="left" vertical="center"/>
    </xf>
    <xf numFmtId="0" fontId="4" fillId="0" borderId="17" xfId="0" applyFont="1" applyBorder="1" applyAlignment="1">
      <alignment horizontal="left" vertical="center"/>
    </xf>
    <xf numFmtId="0" fontId="4" fillId="0" borderId="57" xfId="0" applyFont="1" applyBorder="1" applyAlignment="1">
      <alignment horizontal="center" vertical="center"/>
    </xf>
    <xf numFmtId="0" fontId="3" fillId="0" borderId="17"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9" fillId="0" borderId="11" xfId="0" applyFont="1" applyBorder="1" applyAlignment="1">
      <alignment horizontal="left" vertical="center" indent="1"/>
    </xf>
    <xf numFmtId="0" fontId="9" fillId="0" borderId="0" xfId="0" applyFont="1" applyAlignment="1">
      <alignment vertical="center" wrapText="1"/>
    </xf>
    <xf numFmtId="0" fontId="9" fillId="0" borderId="12" xfId="0" applyFont="1" applyBorder="1" applyAlignment="1">
      <alignment horizontal="left" vertical="center" indent="1"/>
    </xf>
    <xf numFmtId="0" fontId="9" fillId="0" borderId="9" xfId="0" applyFont="1" applyBorder="1">
      <alignment vertical="center"/>
    </xf>
    <xf numFmtId="0" fontId="9" fillId="0" borderId="2" xfId="0" applyFont="1" applyBorder="1" applyAlignment="1">
      <alignment horizontal="center" vertical="center"/>
    </xf>
    <xf numFmtId="0" fontId="9" fillId="0" borderId="10" xfId="0" applyFont="1" applyBorder="1">
      <alignment vertical="center"/>
    </xf>
    <xf numFmtId="0" fontId="9" fillId="0" borderId="0" xfId="0" applyFont="1" applyAlignment="1">
      <alignment horizontal="right" vertical="center"/>
    </xf>
    <xf numFmtId="0" fontId="9" fillId="0" borderId="11" xfId="0" applyFont="1" applyBorder="1">
      <alignment vertical="center"/>
    </xf>
    <xf numFmtId="0" fontId="9" fillId="0" borderId="0" xfId="0" applyFont="1" applyAlignment="1">
      <alignment horizontal="center" vertical="center" wrapText="1"/>
    </xf>
    <xf numFmtId="0" fontId="9" fillId="0" borderId="12" xfId="0" applyFont="1" applyBorder="1">
      <alignment vertical="center"/>
    </xf>
    <xf numFmtId="0" fontId="9" fillId="0" borderId="2" xfId="0" applyFont="1" applyBorder="1">
      <alignment vertical="center"/>
    </xf>
    <xf numFmtId="0" fontId="9" fillId="0" borderId="0" xfId="0" applyFont="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wrapText="1"/>
    </xf>
    <xf numFmtId="0" fontId="9" fillId="0" borderId="29" xfId="0" applyFont="1" applyBorder="1" applyAlignment="1">
      <alignment horizontal="center" vertical="center"/>
    </xf>
    <xf numFmtId="0" fontId="9" fillId="0" borderId="34" xfId="0" applyFont="1" applyBorder="1">
      <alignment vertical="center"/>
    </xf>
    <xf numFmtId="0" fontId="9" fillId="0" borderId="35" xfId="0" applyFont="1" applyBorder="1" applyAlignment="1">
      <alignment horizontal="center" vertical="center"/>
    </xf>
    <xf numFmtId="0" fontId="9" fillId="0" borderId="36" xfId="0" applyFont="1" applyBorder="1">
      <alignment vertical="center"/>
    </xf>
    <xf numFmtId="0" fontId="9" fillId="0" borderId="36" xfId="0" applyFont="1" applyBorder="1" applyAlignment="1">
      <alignment horizontal="left" vertical="center"/>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9" fillId="0" borderId="23" xfId="0" applyFont="1" applyBorder="1" applyAlignment="1">
      <alignment horizontal="center" vertical="center" wrapText="1"/>
    </xf>
    <xf numFmtId="0" fontId="9" fillId="0" borderId="38" xfId="0" applyFont="1" applyBorder="1">
      <alignment vertical="center"/>
    </xf>
    <xf numFmtId="176" fontId="9" fillId="0" borderId="13" xfId="0" applyNumberFormat="1" applyFont="1" applyBorder="1">
      <alignment vertical="center"/>
    </xf>
    <xf numFmtId="0" fontId="9" fillId="0" borderId="13" xfId="0" applyFont="1" applyBorder="1" applyAlignment="1">
      <alignment horizontal="center" vertical="center"/>
    </xf>
    <xf numFmtId="0" fontId="9" fillId="0" borderId="29" xfId="0" applyFont="1" applyBorder="1" applyAlignment="1">
      <alignment horizontal="righ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37" xfId="0" applyFont="1" applyBorder="1">
      <alignment vertical="center"/>
    </xf>
    <xf numFmtId="1" fontId="9" fillId="0" borderId="0" xfId="0" applyNumberFormat="1" applyFont="1">
      <alignment vertical="center"/>
    </xf>
    <xf numFmtId="0" fontId="11" fillId="0" borderId="11" xfId="0" applyFont="1" applyBorder="1">
      <alignment vertical="center"/>
    </xf>
    <xf numFmtId="0" fontId="11" fillId="0" borderId="0" xfId="0" applyFont="1">
      <alignment vertical="center"/>
    </xf>
    <xf numFmtId="176" fontId="9" fillId="0" borderId="33" xfId="0" applyNumberFormat="1" applyFont="1" applyBorder="1" applyAlignment="1">
      <alignment horizontal="right" vertical="center"/>
    </xf>
    <xf numFmtId="0" fontId="9" fillId="0" borderId="0" xfId="0" applyFont="1" applyAlignment="1">
      <alignment horizontal="center" vertical="center" shrinkToFit="1"/>
    </xf>
    <xf numFmtId="0" fontId="11" fillId="0" borderId="0" xfId="0" applyFont="1" applyAlignment="1">
      <alignment horizontal="left" vertical="center" indent="1"/>
    </xf>
    <xf numFmtId="176" fontId="9" fillId="0" borderId="0" xfId="0" applyNumberFormat="1" applyFont="1" applyAlignment="1">
      <alignment horizontal="right" vertical="center"/>
    </xf>
    <xf numFmtId="0" fontId="9" fillId="0" borderId="29" xfId="0" applyFont="1" applyBorder="1">
      <alignment vertical="center"/>
    </xf>
    <xf numFmtId="0" fontId="9" fillId="0" borderId="52" xfId="0" applyFont="1" applyBorder="1" applyAlignment="1">
      <alignment horizontal="center" vertical="center"/>
    </xf>
    <xf numFmtId="0" fontId="9" fillId="0" borderId="23" xfId="0" applyFont="1" applyBorder="1">
      <alignment vertical="center"/>
    </xf>
    <xf numFmtId="0" fontId="9" fillId="0" borderId="29" xfId="0" applyFont="1" applyBorder="1" applyAlignment="1">
      <alignment horizontal="center" vertical="center" shrinkToFit="1"/>
    </xf>
    <xf numFmtId="0" fontId="9" fillId="0" borderId="34" xfId="0" applyFont="1" applyBorder="1" applyAlignment="1">
      <alignment horizontal="center" vertical="center"/>
    </xf>
    <xf numFmtId="0" fontId="9" fillId="0" borderId="61" xfId="0" applyFont="1" applyBorder="1">
      <alignment vertical="center"/>
    </xf>
    <xf numFmtId="0" fontId="9" fillId="0" borderId="62" xfId="0" applyFont="1" applyBorder="1" applyAlignment="1">
      <alignment horizontal="center" vertical="center"/>
    </xf>
    <xf numFmtId="0" fontId="9" fillId="0" borderId="38" xfId="0" applyFont="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176" fontId="9" fillId="0" borderId="25" xfId="0" applyNumberFormat="1" applyFont="1" applyBorder="1">
      <alignment vertical="center"/>
    </xf>
    <xf numFmtId="0" fontId="3" fillId="0" borderId="61" xfId="0" applyFont="1" applyBorder="1">
      <alignment vertical="center"/>
    </xf>
    <xf numFmtId="0" fontId="3" fillId="0" borderId="62" xfId="0" applyFont="1" applyBorder="1" applyAlignment="1">
      <alignment horizontal="center" vertical="center"/>
    </xf>
    <xf numFmtId="0" fontId="3" fillId="0" borderId="38"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176" fontId="3" fillId="0" borderId="25" xfId="0" applyNumberFormat="1" applyFont="1" applyBorder="1">
      <alignment vertical="center"/>
    </xf>
    <xf numFmtId="0" fontId="5" fillId="0" borderId="1" xfId="0" applyFont="1" applyBorder="1">
      <alignment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33" xfId="0" applyFont="1" applyBorder="1" applyAlignment="1">
      <alignment horizontal="center" vertical="center" shrinkToFit="1"/>
    </xf>
    <xf numFmtId="0" fontId="9" fillId="0" borderId="3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3" xfId="0" applyFont="1" applyBorder="1" applyAlignment="1">
      <alignment horizontal="center" vertical="center" shrinkToFit="1"/>
    </xf>
    <xf numFmtId="0" fontId="0" fillId="0" borderId="35" xfId="0" applyBorder="1" applyAlignment="1">
      <alignment horizontal="center" vertical="center" shrinkToFit="1"/>
    </xf>
    <xf numFmtId="0" fontId="6" fillId="0" borderId="33"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center" vertical="center" shrinkToFit="1"/>
    </xf>
    <xf numFmtId="0" fontId="9" fillId="0" borderId="19" xfId="0" applyFont="1" applyBorder="1" applyAlignment="1">
      <alignment horizontal="center" vertical="center"/>
    </xf>
    <xf numFmtId="176" fontId="9" fillId="0" borderId="19" xfId="0" applyNumberFormat="1" applyFont="1" applyBorder="1" applyAlignment="1">
      <alignment horizontal="right" vertical="center"/>
    </xf>
    <xf numFmtId="0" fontId="9" fillId="0" borderId="0" xfId="0" applyFont="1" applyAlignment="1">
      <alignment horizontal="left" vertical="center" shrinkToFit="1"/>
    </xf>
    <xf numFmtId="176" fontId="9" fillId="0" borderId="71" xfId="0" applyNumberFormat="1" applyFont="1" applyBorder="1" applyAlignment="1">
      <alignment horizontal="right" vertical="center"/>
    </xf>
    <xf numFmtId="0" fontId="9" fillId="0" borderId="51" xfId="0" applyFont="1" applyBorder="1" applyAlignment="1">
      <alignment horizontal="center" vertical="center"/>
    </xf>
    <xf numFmtId="0" fontId="12" fillId="0" borderId="0" xfId="0" applyFont="1" applyAlignment="1">
      <alignment vertical="top"/>
    </xf>
    <xf numFmtId="0" fontId="9" fillId="0" borderId="51" xfId="0" applyFont="1" applyBorder="1">
      <alignment vertical="center"/>
    </xf>
    <xf numFmtId="0" fontId="12" fillId="0" borderId="49" xfId="0" applyFont="1" applyBorder="1" applyAlignment="1">
      <alignment horizontal="left" vertical="center"/>
    </xf>
    <xf numFmtId="0" fontId="12" fillId="0" borderId="0" xfId="0" applyFont="1" applyAlignment="1">
      <alignment horizontal="left" vertical="center"/>
    </xf>
    <xf numFmtId="0" fontId="9" fillId="0" borderId="20" xfId="0" applyFont="1" applyBorder="1" applyAlignment="1">
      <alignment horizontal="center" vertical="center"/>
    </xf>
    <xf numFmtId="0" fontId="9" fillId="0" borderId="19" xfId="0" applyFont="1" applyBorder="1" applyAlignment="1">
      <alignment horizontal="right" vertical="center"/>
    </xf>
    <xf numFmtId="0" fontId="9" fillId="0" borderId="40" xfId="0" applyFont="1" applyBorder="1" applyAlignment="1">
      <alignment horizontal="center" vertical="center"/>
    </xf>
    <xf numFmtId="176" fontId="9" fillId="0" borderId="39" xfId="0" applyNumberFormat="1" applyFont="1" applyBorder="1" applyAlignment="1">
      <alignment horizontal="right" vertical="center"/>
    </xf>
    <xf numFmtId="0" fontId="9" fillId="0" borderId="65" xfId="0" applyFont="1" applyBorder="1" applyAlignment="1">
      <alignment horizontal="center" vertical="center"/>
    </xf>
    <xf numFmtId="0" fontId="9" fillId="0" borderId="12" xfId="0" applyFont="1" applyBorder="1" applyAlignment="1">
      <alignment horizontal="center" vertical="center"/>
    </xf>
    <xf numFmtId="0" fontId="9" fillId="0" borderId="49" xfId="0" applyFont="1" applyBorder="1" applyAlignment="1">
      <alignment horizontal="center" vertical="center"/>
    </xf>
    <xf numFmtId="0" fontId="10" fillId="0" borderId="0" xfId="0" applyFont="1" applyAlignment="1">
      <alignment horizontal="center" vertical="center" wrapText="1"/>
    </xf>
    <xf numFmtId="0" fontId="9" fillId="0" borderId="66" xfId="0" applyFont="1" applyBorder="1">
      <alignment vertical="center"/>
    </xf>
    <xf numFmtId="0" fontId="9" fillId="0" borderId="72" xfId="0" applyFont="1" applyBorder="1" applyAlignment="1">
      <alignment horizontal="right" vertical="center"/>
    </xf>
    <xf numFmtId="0" fontId="9" fillId="0" borderId="40" xfId="0" applyFont="1" applyBorder="1">
      <alignment vertical="center"/>
    </xf>
    <xf numFmtId="0" fontId="9" fillId="0" borderId="41" xfId="0" applyFont="1" applyBorder="1">
      <alignment vertical="center"/>
    </xf>
    <xf numFmtId="0" fontId="9" fillId="0" borderId="40" xfId="0" applyFont="1" applyBorder="1" applyAlignment="1">
      <alignment horizontal="right" vertical="center"/>
    </xf>
    <xf numFmtId="0" fontId="13" fillId="0" borderId="0" xfId="0" applyFont="1" applyAlignment="1">
      <alignment horizontal="center" vertical="center"/>
    </xf>
    <xf numFmtId="0" fontId="9" fillId="0" borderId="40" xfId="0" applyFont="1"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76" xfId="0" applyBorder="1" applyAlignment="1">
      <alignment vertical="top" wrapText="1"/>
    </xf>
    <xf numFmtId="0" fontId="20" fillId="0" borderId="0" xfId="0" applyFont="1">
      <alignment vertical="center"/>
    </xf>
    <xf numFmtId="0" fontId="19" fillId="0" borderId="0" xfId="0" applyFont="1" applyAlignment="1">
      <alignment horizontal="left" vertical="center"/>
    </xf>
    <xf numFmtId="0" fontId="13" fillId="0" borderId="14" xfId="0" applyFont="1" applyBorder="1">
      <alignment vertical="center"/>
    </xf>
    <xf numFmtId="0" fontId="14" fillId="0" borderId="17" xfId="0" applyFont="1" applyBorder="1">
      <alignment vertical="center"/>
    </xf>
    <xf numFmtId="0" fontId="14" fillId="0" borderId="15" xfId="0" applyFont="1" applyBorder="1">
      <alignment vertical="center"/>
    </xf>
    <xf numFmtId="0" fontId="8" fillId="0" borderId="6" xfId="0" applyFont="1" applyBorder="1" applyAlignment="1">
      <alignment horizontal="center" vertical="center"/>
    </xf>
    <xf numFmtId="0" fontId="11" fillId="0" borderId="9" xfId="0" applyFont="1" applyBorder="1">
      <alignment vertical="center"/>
    </xf>
    <xf numFmtId="0" fontId="9" fillId="0" borderId="83" xfId="0" applyFont="1" applyBorder="1" applyAlignment="1">
      <alignment horizontal="center" vertical="center"/>
    </xf>
    <xf numFmtId="0" fontId="10" fillId="0" borderId="0" xfId="0" applyFont="1" applyAlignment="1">
      <alignment vertical="top"/>
    </xf>
    <xf numFmtId="0" fontId="12" fillId="0" borderId="0" xfId="0" applyFont="1">
      <alignment vertical="center"/>
    </xf>
    <xf numFmtId="176" fontId="9" fillId="0" borderId="0" xfId="0" applyNumberFormat="1" applyFont="1">
      <alignment vertical="center"/>
    </xf>
    <xf numFmtId="0" fontId="9" fillId="0" borderId="0" xfId="0" applyFont="1" applyAlignment="1">
      <alignment vertical="top" wrapText="1"/>
    </xf>
    <xf numFmtId="0" fontId="9" fillId="0" borderId="12" xfId="0" applyFont="1" applyBorder="1" applyAlignment="1">
      <alignment vertical="top" wrapText="1"/>
    </xf>
    <xf numFmtId="0" fontId="9" fillId="0" borderId="73" xfId="0" applyFont="1" applyBorder="1" applyAlignment="1">
      <alignment vertical="top"/>
    </xf>
    <xf numFmtId="0" fontId="9" fillId="0" borderId="73" xfId="0" applyFont="1" applyBorder="1" applyAlignment="1">
      <alignment vertical="top" wrapText="1"/>
    </xf>
    <xf numFmtId="0" fontId="9" fillId="0" borderId="66" xfId="0" applyFont="1" applyBorder="1" applyAlignment="1">
      <alignment vertical="top" wrapText="1"/>
    </xf>
    <xf numFmtId="0" fontId="9" fillId="0" borderId="77" xfId="0" applyFont="1" applyBorder="1" applyAlignment="1">
      <alignment vertical="top" wrapText="1"/>
    </xf>
    <xf numFmtId="0" fontId="9" fillId="0" borderId="53" xfId="0" applyFont="1" applyBorder="1" applyAlignment="1">
      <alignment vertical="top"/>
    </xf>
    <xf numFmtId="0" fontId="8" fillId="0" borderId="10" xfId="0" applyFont="1" applyBorder="1" applyAlignment="1">
      <alignment horizontal="center" vertical="center"/>
    </xf>
    <xf numFmtId="0" fontId="9" fillId="0" borderId="11" xfId="0" applyFont="1" applyBorder="1" applyAlignment="1">
      <alignment vertical="top"/>
    </xf>
    <xf numFmtId="0" fontId="9" fillId="0" borderId="41" xfId="0" applyFont="1" applyBorder="1" applyAlignment="1">
      <alignment horizontal="left" vertical="center" wrapText="1"/>
    </xf>
    <xf numFmtId="0" fontId="9" fillId="0" borderId="41" xfId="0" applyFont="1" applyBorder="1" applyAlignment="1">
      <alignment vertical="center" wrapText="1"/>
    </xf>
    <xf numFmtId="0" fontId="9" fillId="0" borderId="20" xfId="0" applyFont="1" applyBorder="1" applyAlignment="1">
      <alignment vertical="center" shrinkToFit="1"/>
    </xf>
    <xf numFmtId="0" fontId="9" fillId="0" borderId="54" xfId="0" applyFont="1" applyBorder="1" applyAlignment="1">
      <alignment vertical="top" wrapText="1"/>
    </xf>
    <xf numFmtId="0" fontId="9" fillId="0" borderId="55" xfId="0" applyFont="1" applyBorder="1" applyAlignment="1">
      <alignment vertical="top" wrapText="1"/>
    </xf>
    <xf numFmtId="0" fontId="9" fillId="0" borderId="11" xfId="0" applyFont="1" applyBorder="1" applyAlignment="1">
      <alignment vertical="top" wrapText="1"/>
    </xf>
    <xf numFmtId="0" fontId="9" fillId="0" borderId="29" xfId="0" applyFont="1" applyBorder="1" applyAlignment="1">
      <alignment vertical="top" wrapText="1"/>
    </xf>
    <xf numFmtId="0" fontId="9" fillId="0" borderId="24" xfId="0" applyFont="1" applyBorder="1" applyAlignment="1">
      <alignment vertical="top" wrapText="1"/>
    </xf>
    <xf numFmtId="0" fontId="3" fillId="0" borderId="51" xfId="0" applyFont="1" applyBorder="1" applyAlignment="1">
      <alignment horizontal="center" vertical="center"/>
    </xf>
    <xf numFmtId="0" fontId="9" fillId="0" borderId="39"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6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9" fillId="0" borderId="59" xfId="0" applyFont="1" applyBorder="1" applyAlignment="1">
      <alignment horizontal="center" vertical="center"/>
    </xf>
    <xf numFmtId="0" fontId="9" fillId="0" borderId="31" xfId="0" applyFont="1" applyBorder="1" applyAlignment="1">
      <alignment horizontal="center" vertical="center"/>
    </xf>
    <xf numFmtId="0" fontId="9" fillId="0" borderId="60" xfId="0" applyFont="1" applyBorder="1" applyAlignment="1">
      <alignment horizontal="center" vertical="center"/>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42" xfId="0" applyFont="1" applyBorder="1" applyAlignment="1">
      <alignment horizontal="left" vertical="center" indent="1" shrinkToFit="1"/>
    </xf>
    <xf numFmtId="0" fontId="21" fillId="0" borderId="2" xfId="0" applyFont="1" applyBorder="1" applyAlignment="1">
      <alignment horizontal="left" vertical="center" indent="1" shrinkToFit="1"/>
    </xf>
    <xf numFmtId="0" fontId="21" fillId="0" borderId="3" xfId="0" applyFont="1" applyBorder="1" applyAlignment="1">
      <alignment horizontal="left" vertical="center" indent="1" shrinkToFit="1"/>
    </xf>
    <xf numFmtId="0" fontId="21" fillId="0" borderId="1"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3" xfId="0" applyFont="1" applyBorder="1" applyAlignment="1">
      <alignment horizontal="left" vertical="center" shrinkToFit="1"/>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84" xfId="0" applyFont="1" applyBorder="1" applyAlignment="1">
      <alignment horizontal="center" vertical="center"/>
    </xf>
    <xf numFmtId="0" fontId="9" fillId="0" borderId="19" xfId="0" applyFont="1" applyBorder="1" applyAlignment="1">
      <alignment horizontal="center" vertical="center"/>
    </xf>
    <xf numFmtId="0" fontId="9" fillId="0" borderId="85" xfId="0" applyFont="1" applyBorder="1" applyAlignment="1">
      <alignment horizontal="center" vertical="center"/>
    </xf>
    <xf numFmtId="0" fontId="9" fillId="0" borderId="7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82" xfId="0" applyFont="1" applyBorder="1" applyAlignment="1">
      <alignment horizontal="center" vertical="center" wrapText="1"/>
    </xf>
    <xf numFmtId="176" fontId="9" fillId="0" borderId="39" xfId="0" applyNumberFormat="1" applyFont="1" applyBorder="1" applyAlignment="1">
      <alignment horizontal="center" vertical="center"/>
    </xf>
    <xf numFmtId="0" fontId="9" fillId="0" borderId="41" xfId="0" applyFont="1" applyBorder="1">
      <alignment vertical="center"/>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9" xfId="0" applyFont="1" applyBorder="1" applyAlignment="1">
      <alignment horizontal="right" vertical="center"/>
    </xf>
    <xf numFmtId="0" fontId="9" fillId="0" borderId="41" xfId="0" applyFont="1" applyBorder="1" applyAlignment="1">
      <alignment horizontal="right" vertical="center"/>
    </xf>
    <xf numFmtId="0" fontId="10"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9" xfId="0" applyFont="1" applyBorder="1" applyAlignment="1">
      <alignment horizontal="center" vertical="center"/>
    </xf>
    <xf numFmtId="0" fontId="9" fillId="0" borderId="0" xfId="0" applyFont="1" applyAlignment="1">
      <alignment horizontal="center" vertical="center"/>
    </xf>
    <xf numFmtId="0" fontId="9" fillId="0" borderId="30" xfId="0" applyFont="1" applyBorder="1" applyAlignment="1">
      <alignment horizontal="center" vertical="top" wrapText="1"/>
    </xf>
    <xf numFmtId="0" fontId="9" fillId="0" borderId="31" xfId="0" applyFont="1" applyBorder="1" applyAlignment="1">
      <alignment horizontal="center" vertical="top" wrapText="1"/>
    </xf>
    <xf numFmtId="0" fontId="9" fillId="0" borderId="0" xfId="0" applyFont="1" applyAlignment="1">
      <alignment horizontal="center" vertical="top" wrapTex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13"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Alignment="1">
      <alignment vertical="center" wrapText="1"/>
    </xf>
    <xf numFmtId="0" fontId="22" fillId="0" borderId="9"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9"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176" fontId="9" fillId="0" borderId="18" xfId="0" applyNumberFormat="1" applyFont="1" applyBorder="1" applyAlignment="1">
      <alignment horizontal="right" vertical="center"/>
    </xf>
    <xf numFmtId="0" fontId="9" fillId="0" borderId="19" xfId="0" applyFont="1" applyBorder="1">
      <alignment vertical="center"/>
    </xf>
    <xf numFmtId="0" fontId="14"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vertical="center" wrapText="1"/>
    </xf>
    <xf numFmtId="0" fontId="13" fillId="0" borderId="49" xfId="0"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Alignment="1">
      <alignment horizontal="center" vertical="center" wrapText="1"/>
    </xf>
    <xf numFmtId="0" fontId="10" fillId="0" borderId="50" xfId="0" applyFont="1" applyBorder="1" applyAlignment="1">
      <alignment horizontal="center" vertical="center" wrapText="1"/>
    </xf>
    <xf numFmtId="0" fontId="9" fillId="0" borderId="41" xfId="0" applyFont="1" applyBorder="1" applyAlignment="1">
      <alignment horizontal="center" vertical="center"/>
    </xf>
    <xf numFmtId="3" fontId="9" fillId="0" borderId="39" xfId="0" applyNumberFormat="1" applyFont="1" applyBorder="1" applyAlignment="1">
      <alignment horizontal="right" vertical="center"/>
    </xf>
    <xf numFmtId="176" fontId="9" fillId="0" borderId="43" xfId="0" applyNumberFormat="1" applyFont="1" applyBorder="1" applyAlignment="1">
      <alignment horizontal="right" vertical="center"/>
    </xf>
    <xf numFmtId="0" fontId="9" fillId="0" borderId="44" xfId="0" applyFont="1" applyBorder="1" applyAlignment="1">
      <alignment horizontal="right"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176" fontId="9" fillId="0" borderId="0" xfId="0" applyNumberFormat="1" applyFont="1" applyAlignment="1">
      <alignment horizontal="center" vertical="center"/>
    </xf>
    <xf numFmtId="0" fontId="9" fillId="0" borderId="44" xfId="0" applyFont="1" applyBorder="1" applyAlignment="1">
      <alignment horizontal="center" vertical="center"/>
    </xf>
    <xf numFmtId="38" fontId="9" fillId="0" borderId="43" xfId="1" applyFont="1" applyBorder="1" applyAlignment="1">
      <alignment horizontal="right" vertical="center"/>
    </xf>
    <xf numFmtId="38" fontId="9" fillId="0" borderId="44" xfId="1" applyFont="1" applyBorder="1" applyAlignment="1">
      <alignment horizontal="right"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9" fillId="0" borderId="53" xfId="0" applyFont="1" applyBorder="1" applyAlignment="1">
      <alignment vertical="center" wrapText="1"/>
    </xf>
    <xf numFmtId="0" fontId="9" fillId="0" borderId="54" xfId="0" applyFont="1" applyBorder="1" applyAlignment="1">
      <alignment vertical="center" wrapText="1"/>
    </xf>
    <xf numFmtId="0" fontId="9" fillId="0" borderId="68" xfId="0" applyFont="1" applyBorder="1" applyAlignment="1">
      <alignment vertical="center" wrapText="1"/>
    </xf>
    <xf numFmtId="0" fontId="9" fillId="0" borderId="69" xfId="0" applyFont="1" applyBorder="1" applyAlignment="1">
      <alignment vertical="center" wrapText="1"/>
    </xf>
    <xf numFmtId="0" fontId="9" fillId="0" borderId="70" xfId="0" applyFont="1" applyBorder="1" applyAlignment="1">
      <alignment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176" fontId="9" fillId="0" borderId="39" xfId="0" applyNumberFormat="1" applyFont="1" applyBorder="1" applyAlignment="1">
      <alignment horizontal="right" vertical="center"/>
    </xf>
    <xf numFmtId="176" fontId="9" fillId="0" borderId="41" xfId="0" applyNumberFormat="1" applyFont="1" applyBorder="1" applyAlignment="1">
      <alignment horizontal="right" vertical="center"/>
    </xf>
    <xf numFmtId="176" fontId="9" fillId="0" borderId="64" xfId="0" applyNumberFormat="1" applyFont="1" applyBorder="1" applyAlignment="1">
      <alignment horizontal="right" vertical="center"/>
    </xf>
    <xf numFmtId="0" fontId="9" fillId="0" borderId="47" xfId="0" applyFont="1" applyBorder="1" applyAlignment="1">
      <alignment horizontal="righ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49"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9" fillId="0" borderId="74" xfId="0" applyFont="1" applyBorder="1" applyAlignment="1">
      <alignment horizontal="left" vertical="center" wrapText="1"/>
    </xf>
    <xf numFmtId="0" fontId="9" fillId="0" borderId="73" xfId="0" applyFont="1" applyBorder="1" applyAlignment="1">
      <alignment horizontal="left" vertical="center" wrapText="1"/>
    </xf>
    <xf numFmtId="0" fontId="9" fillId="0" borderId="75" xfId="0" applyFont="1" applyBorder="1" applyAlignment="1">
      <alignment horizontal="left" vertical="center" wrapText="1"/>
    </xf>
    <xf numFmtId="176" fontId="9" fillId="0" borderId="39" xfId="0" applyNumberFormat="1" applyFont="1" applyBorder="1">
      <alignment vertical="center"/>
    </xf>
    <xf numFmtId="0" fontId="9" fillId="0" borderId="18" xfId="0" applyFont="1" applyBorder="1" applyAlignment="1">
      <alignment horizontal="center" vertical="center"/>
    </xf>
    <xf numFmtId="0" fontId="9" fillId="0" borderId="67" xfId="0" applyFont="1" applyBorder="1" applyAlignment="1">
      <alignment horizontal="right" vertical="center"/>
    </xf>
    <xf numFmtId="0" fontId="9" fillId="0" borderId="66" xfId="0" applyFont="1" applyBorder="1">
      <alignment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176" fontId="9" fillId="0" borderId="19" xfId="0" applyNumberFormat="1" applyFont="1" applyBorder="1" applyAlignment="1">
      <alignment horizontal="right" vertical="center"/>
    </xf>
    <xf numFmtId="0" fontId="10" fillId="0" borderId="20" xfId="0" applyFont="1" applyBorder="1" applyAlignment="1">
      <alignment vertical="center" wrapText="1"/>
    </xf>
    <xf numFmtId="0" fontId="10" fillId="0" borderId="32"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176" fontId="9" fillId="0" borderId="39" xfId="0" applyNumberFormat="1" applyFont="1" applyBorder="1" applyAlignment="1">
      <alignment horizontal="center" vertical="center" wrapText="1"/>
    </xf>
    <xf numFmtId="176" fontId="9" fillId="0" borderId="41"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12" fillId="0" borderId="3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5" fillId="0" borderId="42"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4" xfId="0" applyFont="1" applyBorder="1" applyAlignment="1">
      <alignment horizontal="center" vertical="center" wrapText="1"/>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1"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xf>
    <xf numFmtId="0" fontId="3" fillId="0" borderId="59" xfId="0" applyFont="1" applyBorder="1" applyAlignment="1">
      <alignment horizontal="center" vertical="center"/>
    </xf>
    <xf numFmtId="0" fontId="3" fillId="0" borderId="31" xfId="0" applyFont="1" applyBorder="1" applyAlignment="1">
      <alignment horizontal="center" vertical="center"/>
    </xf>
    <xf numFmtId="0" fontId="3" fillId="0" borderId="60" xfId="0" applyFont="1" applyBorder="1" applyAlignment="1">
      <alignment horizontal="center" vertical="center"/>
    </xf>
    <xf numFmtId="0" fontId="4" fillId="0" borderId="58" xfId="0" applyFont="1"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56" xfId="0" applyBorder="1">
      <alignment vertical="center"/>
    </xf>
    <xf numFmtId="0" fontId="0" fillId="0" borderId="29" xfId="0" applyBorder="1">
      <alignment vertical="center"/>
    </xf>
    <xf numFmtId="0" fontId="0" fillId="0" borderId="24" xfId="0" applyBorder="1">
      <alignment vertical="center"/>
    </xf>
    <xf numFmtId="0" fontId="5"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9" fillId="0" borderId="56" xfId="0"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197908</xdr:colOff>
      <xdr:row>28</xdr:row>
      <xdr:rowOff>202143</xdr:rowOff>
    </xdr:from>
    <xdr:to>
      <xdr:col>33</xdr:col>
      <xdr:colOff>281517</xdr:colOff>
      <xdr:row>29</xdr:row>
      <xdr:rowOff>230717</xdr:rowOff>
    </xdr:to>
    <xdr:sp macro="" textlink="">
      <xdr:nvSpPr>
        <xdr:cNvPr id="2" name="吹き出し: 角を丸めた四角形 1">
          <a:extLst>
            <a:ext uri="{FF2B5EF4-FFF2-40B4-BE49-F238E27FC236}">
              <a16:creationId xmlns:a16="http://schemas.microsoft.com/office/drawing/2014/main" id="{A422FE8A-5372-4717-B4D3-2B11E9A14319}"/>
            </a:ext>
          </a:extLst>
        </xdr:cNvPr>
        <xdr:cNvSpPr/>
      </xdr:nvSpPr>
      <xdr:spPr>
        <a:xfrm>
          <a:off x="12950825" y="7081310"/>
          <a:ext cx="2179109" cy="271990"/>
        </a:xfrm>
        <a:prstGeom prst="wedgeRoundRectCallout">
          <a:avLst>
            <a:gd name="adj1" fmla="val -10390"/>
            <a:gd name="adj2" fmla="val -12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削減率</a:t>
          </a:r>
          <a:r>
            <a:rPr kumimoji="1" lang="en-US" altLang="ja-JP" sz="1100">
              <a:solidFill>
                <a:srgbClr val="FF0000"/>
              </a:solidFill>
              <a:latin typeface="ＭＳ 明朝" panose="02020609040205080304" pitchFamily="17" charset="-128"/>
              <a:ea typeface="ＭＳ 明朝" panose="02020609040205080304" pitchFamily="17" charset="-128"/>
            </a:rPr>
            <a:t>20%</a:t>
          </a:r>
          <a:r>
            <a:rPr kumimoji="1" lang="ja-JP" altLang="en-US" sz="1100">
              <a:solidFill>
                <a:schemeClr val="tx1"/>
              </a:solidFill>
              <a:latin typeface="ＭＳ 明朝" panose="02020609040205080304" pitchFamily="17" charset="-128"/>
              <a:ea typeface="ＭＳ 明朝" panose="02020609040205080304" pitchFamily="17" charset="-128"/>
            </a:rPr>
            <a:t>以上であること</a:t>
          </a:r>
        </a:p>
      </xdr:txBody>
    </xdr:sp>
    <xdr:clientData/>
  </xdr:twoCellAnchor>
  <xdr:twoCellAnchor>
    <xdr:from>
      <xdr:col>32</xdr:col>
      <xdr:colOff>28575</xdr:colOff>
      <xdr:row>16</xdr:row>
      <xdr:rowOff>152400</xdr:rowOff>
    </xdr:from>
    <xdr:to>
      <xdr:col>42</xdr:col>
      <xdr:colOff>95250</xdr:colOff>
      <xdr:row>20</xdr:row>
      <xdr:rowOff>123825</xdr:rowOff>
    </xdr:to>
    <xdr:sp macro="" textlink="">
      <xdr:nvSpPr>
        <xdr:cNvPr id="3" name="大かっこ 2">
          <a:extLst>
            <a:ext uri="{FF2B5EF4-FFF2-40B4-BE49-F238E27FC236}">
              <a16:creationId xmlns:a16="http://schemas.microsoft.com/office/drawing/2014/main" id="{DE2C7376-420B-453C-AC13-CC1FE345922B}"/>
            </a:ext>
          </a:extLst>
        </xdr:cNvPr>
        <xdr:cNvSpPr/>
      </xdr:nvSpPr>
      <xdr:spPr>
        <a:xfrm>
          <a:off x="14230350" y="3676650"/>
          <a:ext cx="3228975" cy="962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133350</xdr:colOff>
      <xdr:row>25</xdr:row>
      <xdr:rowOff>180975</xdr:rowOff>
    </xdr:from>
    <xdr:to>
      <xdr:col>38</xdr:col>
      <xdr:colOff>228600</xdr:colOff>
      <xdr:row>27</xdr:row>
      <xdr:rowOff>133350</xdr:rowOff>
    </xdr:to>
    <xdr:cxnSp macro="">
      <xdr:nvCxnSpPr>
        <xdr:cNvPr id="5" name="直線コネクタ 4">
          <a:extLst>
            <a:ext uri="{FF2B5EF4-FFF2-40B4-BE49-F238E27FC236}">
              <a16:creationId xmlns:a16="http://schemas.microsoft.com/office/drawing/2014/main" id="{D35E53B1-BCE3-4668-A59D-7923F505E2CE}"/>
            </a:ext>
          </a:extLst>
        </xdr:cNvPr>
        <xdr:cNvCxnSpPr/>
      </xdr:nvCxnSpPr>
      <xdr:spPr>
        <a:xfrm flipH="1">
          <a:off x="15840075" y="6181725"/>
          <a:ext cx="4572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211668</xdr:colOff>
      <xdr:row>40</xdr:row>
      <xdr:rowOff>87687</xdr:rowOff>
    </xdr:from>
    <xdr:to>
      <xdr:col>43</xdr:col>
      <xdr:colOff>402167</xdr:colOff>
      <xdr:row>41</xdr:row>
      <xdr:rowOff>116417</xdr:rowOff>
    </xdr:to>
    <xdr:sp macro="" textlink="">
      <xdr:nvSpPr>
        <xdr:cNvPr id="4" name="吹き出し: 四角形 3">
          <a:extLst>
            <a:ext uri="{FF2B5EF4-FFF2-40B4-BE49-F238E27FC236}">
              <a16:creationId xmlns:a16="http://schemas.microsoft.com/office/drawing/2014/main" id="{2BCEF031-CF5E-4BF2-942F-D7C2A5BDD557}"/>
            </a:ext>
          </a:extLst>
        </xdr:cNvPr>
        <xdr:cNvSpPr/>
      </xdr:nvSpPr>
      <xdr:spPr>
        <a:xfrm flipV="1">
          <a:off x="14488585" y="9887854"/>
          <a:ext cx="4138082" cy="272146"/>
        </a:xfrm>
        <a:prstGeom prst="wedgeRectCallout">
          <a:avLst>
            <a:gd name="adj1" fmla="val 31092"/>
            <a:gd name="adj2" fmla="val 1688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25707</xdr:colOff>
      <xdr:row>40</xdr:row>
      <xdr:rowOff>104325</xdr:rowOff>
    </xdr:from>
    <xdr:to>
      <xdr:col>43</xdr:col>
      <xdr:colOff>365885</xdr:colOff>
      <xdr:row>42</xdr:row>
      <xdr:rowOff>68947</xdr:rowOff>
    </xdr:to>
    <xdr:sp macro="" textlink="">
      <xdr:nvSpPr>
        <xdr:cNvPr id="1025" name="Text Box 1">
          <a:extLst>
            <a:ext uri="{FF2B5EF4-FFF2-40B4-BE49-F238E27FC236}">
              <a16:creationId xmlns:a16="http://schemas.microsoft.com/office/drawing/2014/main" id="{8AD44576-2C72-3065-9590-CFC399F1DB2B}"/>
            </a:ext>
          </a:extLst>
        </xdr:cNvPr>
        <xdr:cNvSpPr txBox="1">
          <a:spLocks noChangeArrowheads="1"/>
        </xdr:cNvSpPr>
      </xdr:nvSpPr>
      <xdr:spPr bwMode="auto">
        <a:xfrm>
          <a:off x="14662457" y="9904492"/>
          <a:ext cx="3927928" cy="451455"/>
        </a:xfrm>
        <a:prstGeom prst="rect">
          <a:avLst/>
        </a:prstGeom>
        <a:noFill/>
        <a:ln w="9525">
          <a:noFill/>
          <a:miter lim="800000"/>
          <a:headEnd/>
          <a:tailEnd/>
        </a:ln>
      </xdr:spPr>
      <xdr:txBody>
        <a:bodyPr vertOverflow="clip" wrap="square" lIns="27432" tIns="27432"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目標額 </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７</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万円/t-CO</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以下。（金額が低くなるほど望ましい)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F16E0-1FD9-42DA-9DFB-5C4D48FDCEE9}">
  <sheetPr>
    <pageSetUpPr fitToPage="1"/>
  </sheetPr>
  <dimension ref="A1:BB143"/>
  <sheetViews>
    <sheetView tabSelected="1" view="pageBreakPreview" zoomScale="90" zoomScaleNormal="70" zoomScaleSheetLayoutView="90" workbookViewId="0">
      <selection activeCell="G2" sqref="G2:O2"/>
    </sheetView>
  </sheetViews>
  <sheetFormatPr defaultColWidth="8.75" defaultRowHeight="13.5" x14ac:dyDescent="0.4"/>
  <cols>
    <col min="1" max="2" width="2.25" style="2" customWidth="1"/>
    <col min="3" max="3" width="4.75" style="2" customWidth="1"/>
    <col min="4" max="4" width="2.75" style="2" customWidth="1"/>
    <col min="5" max="5" width="4.75" style="2" customWidth="1"/>
    <col min="6" max="7" width="12.75" style="2" customWidth="1"/>
    <col min="8" max="8" width="1.75" style="2" customWidth="1"/>
    <col min="9" max="9" width="8.75" style="2"/>
    <col min="10" max="10" width="4.75" style="2" customWidth="1"/>
    <col min="11" max="11" width="2.75" style="2" customWidth="1"/>
    <col min="12" max="12" width="6.625" style="2" customWidth="1"/>
    <col min="13" max="13" width="2.75" style="2" customWidth="1"/>
    <col min="14" max="14" width="15.5" style="2" customWidth="1"/>
    <col min="15" max="15" width="7.75" style="2" customWidth="1"/>
    <col min="16" max="16" width="3.125" style="2" customWidth="1"/>
    <col min="17" max="17" width="14.375" style="2" customWidth="1"/>
    <col min="18" max="18" width="7.75" style="2" customWidth="1"/>
    <col min="19" max="19" width="3.125" style="2" customWidth="1"/>
    <col min="20" max="20" width="8.625" style="2" customWidth="1"/>
    <col min="21" max="21" width="2.75" style="2" customWidth="1"/>
    <col min="22" max="22" width="8.625" style="2" customWidth="1"/>
    <col min="23" max="23" width="2.75" style="2" customWidth="1"/>
    <col min="24" max="24" width="10.625" style="2" customWidth="1"/>
    <col min="25" max="25" width="6.75" style="2" customWidth="1"/>
    <col min="26" max="26" width="2.75" style="2" customWidth="1"/>
    <col min="27" max="27" width="2.625" style="2" customWidth="1"/>
    <col min="28" max="28" width="2.75" style="2" customWidth="1"/>
    <col min="29" max="29" width="8.75" style="2" customWidth="1"/>
    <col min="30" max="30" width="4.75" style="2" customWidth="1"/>
    <col min="31" max="31" width="3.75" style="2" customWidth="1"/>
    <col min="32" max="32" width="4.75" style="2" customWidth="1"/>
    <col min="33" max="33" width="2.75" style="2" customWidth="1"/>
    <col min="34" max="35" width="4.75" style="2" customWidth="1"/>
    <col min="36" max="37" width="3.75" style="2" customWidth="1"/>
    <col min="38" max="39" width="4.75" style="2" customWidth="1"/>
    <col min="40" max="41" width="3.75" style="2" customWidth="1"/>
    <col min="42" max="42" width="4.75" style="2" customWidth="1"/>
    <col min="43" max="43" width="5.75" style="2" customWidth="1"/>
    <col min="44" max="44" width="9.75" style="2" customWidth="1"/>
    <col min="45" max="45" width="3.875" style="2" customWidth="1"/>
    <col min="46" max="46" width="2.75" style="2" customWidth="1"/>
    <col min="47" max="16384" width="8.75" style="2"/>
  </cols>
  <sheetData>
    <row r="1" spans="1:54" ht="21.95" customHeight="1" thickBot="1" x14ac:dyDescent="0.45">
      <c r="A1" s="263" t="s">
        <v>75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54" ht="21.95" customHeight="1" thickBot="1" x14ac:dyDescent="0.45">
      <c r="A2" s="160"/>
      <c r="B2" s="285" t="s">
        <v>87</v>
      </c>
      <c r="C2" s="285"/>
      <c r="D2" s="285"/>
      <c r="E2" s="285"/>
      <c r="F2" s="286"/>
      <c r="G2" s="279"/>
      <c r="H2" s="279"/>
      <c r="I2" s="279"/>
      <c r="J2" s="279"/>
      <c r="K2" s="279"/>
      <c r="L2" s="279"/>
      <c r="M2" s="279"/>
      <c r="N2" s="279"/>
      <c r="O2" s="279"/>
      <c r="P2" s="280" t="s">
        <v>88</v>
      </c>
      <c r="Q2" s="281"/>
      <c r="R2" s="282"/>
      <c r="S2" s="283"/>
      <c r="T2" s="284"/>
      <c r="U2" s="284"/>
      <c r="V2" s="284"/>
      <c r="W2" s="284"/>
      <c r="X2" s="284"/>
      <c r="Y2" s="284"/>
      <c r="Z2" s="284"/>
      <c r="AA2" s="284"/>
      <c r="AB2" s="285"/>
      <c r="AC2" s="286"/>
      <c r="AD2" s="161"/>
      <c r="AE2" s="161"/>
      <c r="AF2" s="161"/>
      <c r="AG2" s="161"/>
      <c r="AH2" s="161"/>
      <c r="AI2" s="161"/>
      <c r="AJ2" s="161"/>
      <c r="AK2" s="161"/>
      <c r="AL2" s="161"/>
      <c r="AM2" s="161"/>
      <c r="AN2" s="161"/>
      <c r="AO2" s="161"/>
      <c r="AP2" s="161"/>
      <c r="AQ2" s="161"/>
      <c r="AR2" s="161"/>
      <c r="AS2" s="161"/>
      <c r="AT2" s="162"/>
    </row>
    <row r="3" spans="1:54" ht="19.899999999999999" customHeight="1" x14ac:dyDescent="0.4">
      <c r="A3" s="266" t="s">
        <v>35</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163"/>
      <c r="AB3" s="268" t="s">
        <v>58</v>
      </c>
      <c r="AC3" s="267"/>
      <c r="AD3" s="267"/>
      <c r="AE3" s="267"/>
      <c r="AF3" s="267"/>
      <c r="AG3" s="267"/>
      <c r="AH3" s="267"/>
      <c r="AI3" s="267"/>
      <c r="AJ3" s="267"/>
      <c r="AK3" s="267"/>
      <c r="AL3" s="267"/>
      <c r="AM3" s="267"/>
      <c r="AN3" s="267"/>
      <c r="AO3" s="267"/>
      <c r="AP3" s="267"/>
      <c r="AQ3" s="267"/>
      <c r="AR3" s="267"/>
      <c r="AS3" s="267"/>
      <c r="AT3" s="269"/>
    </row>
    <row r="4" spans="1:54" ht="20.100000000000001" customHeight="1" x14ac:dyDescent="0.4">
      <c r="A4" s="51"/>
      <c r="B4" s="52"/>
      <c r="C4" s="52"/>
      <c r="D4" s="52"/>
      <c r="E4" s="52"/>
      <c r="F4" s="52"/>
      <c r="G4" s="52"/>
      <c r="H4" s="52"/>
      <c r="I4" s="52"/>
      <c r="J4" s="52"/>
      <c r="K4" s="52"/>
      <c r="L4" s="52"/>
      <c r="M4" s="52"/>
      <c r="N4" s="52"/>
      <c r="O4" s="52"/>
      <c r="P4" s="52"/>
      <c r="Q4" s="54" t="s">
        <v>97</v>
      </c>
      <c r="R4" s="52"/>
      <c r="S4" s="52"/>
      <c r="T4" s="52"/>
      <c r="U4" s="52"/>
      <c r="V4" s="52"/>
      <c r="W4" s="52"/>
      <c r="X4" s="52"/>
      <c r="Y4" s="52"/>
      <c r="Z4" s="52"/>
      <c r="AA4" s="176"/>
      <c r="AB4" s="55"/>
      <c r="AC4" s="270" t="s">
        <v>0</v>
      </c>
      <c r="AD4" s="270"/>
      <c r="AE4" s="270"/>
      <c r="AF4" s="270"/>
      <c r="AG4" s="270"/>
      <c r="AH4" s="270"/>
      <c r="AI4" s="270"/>
      <c r="AJ4" s="270"/>
      <c r="AK4" s="270"/>
      <c r="AL4" s="270"/>
      <c r="AM4" s="270"/>
      <c r="AN4" s="270"/>
      <c r="AO4" s="270"/>
      <c r="AP4" s="270"/>
      <c r="AQ4" s="270"/>
      <c r="AR4" s="270"/>
      <c r="AS4" s="56"/>
      <c r="AT4" s="57"/>
    </row>
    <row r="5" spans="1:54" ht="20.100000000000001" customHeight="1" thickBot="1" x14ac:dyDescent="0.45">
      <c r="A5" s="51"/>
      <c r="B5" s="52"/>
      <c r="C5" s="52"/>
      <c r="D5" s="52"/>
      <c r="E5" s="52"/>
      <c r="F5" s="52"/>
      <c r="G5" s="52"/>
      <c r="H5" s="52"/>
      <c r="I5" s="52"/>
      <c r="J5" s="52"/>
      <c r="K5" s="52"/>
      <c r="L5" s="52"/>
      <c r="M5" s="52"/>
      <c r="N5" s="52"/>
      <c r="O5" s="53"/>
      <c r="Q5" s="54" t="s">
        <v>41</v>
      </c>
      <c r="R5" s="52"/>
      <c r="S5" s="52"/>
      <c r="T5" s="52"/>
      <c r="U5" s="52"/>
      <c r="V5" s="52"/>
      <c r="W5" s="52"/>
      <c r="X5" s="52"/>
      <c r="Y5" s="52"/>
      <c r="Z5" s="52"/>
      <c r="AA5" s="176"/>
      <c r="AB5" s="55"/>
      <c r="AC5" s="270"/>
      <c r="AD5" s="270"/>
      <c r="AE5" s="270"/>
      <c r="AF5" s="270"/>
      <c r="AG5" s="270"/>
      <c r="AH5" s="270"/>
      <c r="AI5" s="270"/>
      <c r="AJ5" s="270"/>
      <c r="AK5" s="270"/>
      <c r="AL5" s="270"/>
      <c r="AM5" s="270"/>
      <c r="AN5" s="270"/>
      <c r="AO5" s="270"/>
      <c r="AP5" s="270"/>
      <c r="AQ5" s="270"/>
      <c r="AR5" s="270"/>
      <c r="AS5" s="56"/>
      <c r="AT5" s="57"/>
    </row>
    <row r="6" spans="1:54" ht="19.899999999999999" customHeight="1" thickBot="1" x14ac:dyDescent="0.45">
      <c r="A6" s="58"/>
      <c r="B6" s="53"/>
      <c r="C6" s="11" t="s">
        <v>1</v>
      </c>
      <c r="D6" s="12" t="s">
        <v>2</v>
      </c>
      <c r="E6" s="219" t="s">
        <v>94</v>
      </c>
      <c r="F6" s="220"/>
      <c r="G6" s="220"/>
      <c r="H6" s="220"/>
      <c r="I6" s="220"/>
      <c r="J6" s="220"/>
      <c r="K6" s="220"/>
      <c r="L6" s="220"/>
      <c r="M6" s="220"/>
      <c r="N6" s="220"/>
      <c r="O6" s="221"/>
      <c r="Q6" s="54" t="s">
        <v>98</v>
      </c>
      <c r="R6" s="53"/>
      <c r="S6" s="53"/>
      <c r="T6" s="53"/>
      <c r="U6" s="53"/>
      <c r="V6" s="53"/>
      <c r="W6" s="53"/>
      <c r="X6" s="53"/>
      <c r="Y6" s="53"/>
      <c r="Z6" s="53"/>
      <c r="AA6" s="60"/>
      <c r="AB6" s="62"/>
      <c r="AC6" s="53"/>
      <c r="AD6" s="53"/>
      <c r="AE6" s="147"/>
      <c r="AF6" s="147"/>
      <c r="AG6" s="147"/>
      <c r="AH6" s="147"/>
      <c r="AI6" s="147"/>
      <c r="AJ6" s="147"/>
      <c r="AK6" s="147"/>
      <c r="AL6" s="147"/>
      <c r="AM6" s="63"/>
      <c r="AN6" s="63"/>
      <c r="AO6" s="63"/>
      <c r="AP6" s="63"/>
      <c r="AQ6" s="63"/>
      <c r="AR6" s="63"/>
      <c r="AS6" s="63"/>
      <c r="AT6" s="64"/>
    </row>
    <row r="7" spans="1:54" ht="20.100000000000001" customHeight="1" thickBot="1" x14ac:dyDescent="0.45">
      <c r="A7" s="58"/>
      <c r="B7" s="53"/>
      <c r="C7" s="61"/>
      <c r="D7" s="53"/>
      <c r="E7" s="53"/>
      <c r="F7" s="53"/>
      <c r="G7" s="53"/>
      <c r="H7" s="53"/>
      <c r="I7" s="53"/>
      <c r="J7" s="53"/>
      <c r="K7" s="53"/>
      <c r="L7" s="53"/>
      <c r="M7" s="53"/>
      <c r="N7" s="53"/>
      <c r="O7" s="53"/>
      <c r="Q7" s="54" t="s">
        <v>100</v>
      </c>
      <c r="R7" s="53"/>
      <c r="S7" s="53"/>
      <c r="T7" s="53"/>
      <c r="U7" s="53"/>
      <c r="V7" s="53"/>
      <c r="W7" s="53"/>
      <c r="X7" s="53"/>
      <c r="Y7" s="53"/>
      <c r="Z7" s="53"/>
      <c r="AA7" s="60"/>
      <c r="AB7" s="62"/>
      <c r="AC7" s="53"/>
      <c r="AD7" s="53"/>
      <c r="AE7" s="66"/>
      <c r="AF7" s="192" t="s">
        <v>8</v>
      </c>
      <c r="AG7" s="193"/>
      <c r="AH7" s="193"/>
      <c r="AI7" s="194"/>
      <c r="AJ7" s="192" t="s">
        <v>47</v>
      </c>
      <c r="AK7" s="193"/>
      <c r="AL7" s="193"/>
      <c r="AM7" s="194"/>
      <c r="AN7" s="192" t="s">
        <v>57</v>
      </c>
      <c r="AO7" s="193"/>
      <c r="AP7" s="193"/>
      <c r="AQ7" s="194"/>
      <c r="AR7" s="146"/>
      <c r="AS7" s="66"/>
      <c r="AT7" s="145"/>
    </row>
    <row r="8" spans="1:54" ht="19.899999999999999" customHeight="1" thickBot="1" x14ac:dyDescent="0.45">
      <c r="A8" s="58"/>
      <c r="B8" s="53"/>
      <c r="C8" s="53"/>
      <c r="D8" s="198" t="s">
        <v>84</v>
      </c>
      <c r="E8" s="199"/>
      <c r="F8" s="199"/>
      <c r="G8" s="199"/>
      <c r="H8" s="216" t="s">
        <v>101</v>
      </c>
      <c r="I8" s="217"/>
      <c r="J8" s="217"/>
      <c r="K8" s="217"/>
      <c r="L8" s="217"/>
      <c r="M8" s="217"/>
      <c r="N8" s="217"/>
      <c r="O8" s="217"/>
      <c r="P8" s="217"/>
      <c r="Q8" s="217"/>
      <c r="R8" s="217"/>
      <c r="S8" s="217"/>
      <c r="T8" s="217"/>
      <c r="U8" s="217"/>
      <c r="V8" s="217"/>
      <c r="W8" s="217"/>
      <c r="X8" s="217"/>
      <c r="Y8" s="218"/>
      <c r="Z8" s="53"/>
      <c r="AA8" s="60"/>
      <c r="AB8" s="62"/>
      <c r="AC8" s="53"/>
      <c r="AD8" s="53"/>
      <c r="AE8" s="66"/>
      <c r="AF8" s="248"/>
      <c r="AG8" s="249"/>
      <c r="AH8" s="249"/>
      <c r="AI8" s="250"/>
      <c r="AJ8" s="248"/>
      <c r="AK8" s="249"/>
      <c r="AL8" s="249"/>
      <c r="AM8" s="250"/>
      <c r="AN8" s="248"/>
      <c r="AO8" s="249"/>
      <c r="AP8" s="249"/>
      <c r="AQ8" s="250"/>
      <c r="AR8" s="146"/>
      <c r="AS8" s="66"/>
      <c r="AT8" s="145"/>
      <c r="BA8" s="17"/>
      <c r="BB8" s="17"/>
    </row>
    <row r="9" spans="1:54" ht="19.899999999999999" customHeight="1" x14ac:dyDescent="0.4">
      <c r="A9" s="58"/>
      <c r="B9" s="53"/>
      <c r="C9" s="53"/>
      <c r="D9" s="53"/>
      <c r="E9" s="56"/>
      <c r="F9" s="222" t="s">
        <v>3</v>
      </c>
      <c r="G9" s="223"/>
      <c r="H9" s="66"/>
      <c r="I9" s="224" t="s">
        <v>4</v>
      </c>
      <c r="J9" s="225"/>
      <c r="K9" s="56"/>
      <c r="L9" s="228" t="s">
        <v>5</v>
      </c>
      <c r="M9" s="56"/>
      <c r="N9" s="207" t="s">
        <v>6</v>
      </c>
      <c r="O9" s="208"/>
      <c r="P9" s="208"/>
      <c r="Q9" s="208"/>
      <c r="R9" s="209"/>
      <c r="S9" s="66"/>
      <c r="T9" s="271" t="s">
        <v>96</v>
      </c>
      <c r="U9" s="272"/>
      <c r="V9" s="273"/>
      <c r="W9" s="53"/>
      <c r="X9" s="224" t="s">
        <v>7</v>
      </c>
      <c r="Y9" s="225"/>
      <c r="Z9" s="53"/>
      <c r="AA9" s="60"/>
      <c r="AB9" s="62"/>
      <c r="AC9" s="53"/>
      <c r="AD9" s="287" t="s">
        <v>20</v>
      </c>
      <c r="AE9" s="288"/>
      <c r="AF9" s="277" t="str">
        <f>X11</f>
        <v/>
      </c>
      <c r="AG9" s="339"/>
      <c r="AH9" s="339"/>
      <c r="AI9" s="140" t="s">
        <v>19</v>
      </c>
      <c r="AJ9" s="277" t="str">
        <f>X16</f>
        <v/>
      </c>
      <c r="AK9" s="278"/>
      <c r="AL9" s="278"/>
      <c r="AM9" s="140" t="s">
        <v>19</v>
      </c>
      <c r="AN9" s="324" t="s">
        <v>70</v>
      </c>
      <c r="AO9" s="325"/>
      <c r="AP9" s="325"/>
      <c r="AQ9" s="326"/>
      <c r="AR9" s="138"/>
      <c r="AS9" s="139"/>
      <c r="AT9" s="145"/>
      <c r="BA9" s="17"/>
      <c r="BB9" s="17"/>
    </row>
    <row r="10" spans="1:54" ht="19.899999999999999" customHeight="1" thickBot="1" x14ac:dyDescent="0.45">
      <c r="A10" s="58"/>
      <c r="B10" s="53"/>
      <c r="C10" s="53"/>
      <c r="D10" s="53"/>
      <c r="E10" s="56"/>
      <c r="F10" s="67" t="s">
        <v>9</v>
      </c>
      <c r="G10" s="68" t="s">
        <v>10</v>
      </c>
      <c r="H10" s="63"/>
      <c r="I10" s="226"/>
      <c r="J10" s="227"/>
      <c r="K10" s="56"/>
      <c r="L10" s="229"/>
      <c r="M10" s="56"/>
      <c r="N10" s="203" t="s">
        <v>11</v>
      </c>
      <c r="O10" s="204"/>
      <c r="P10" s="72"/>
      <c r="Q10" s="205" t="s">
        <v>12</v>
      </c>
      <c r="R10" s="206"/>
      <c r="S10" s="63"/>
      <c r="T10" s="274"/>
      <c r="U10" s="275"/>
      <c r="V10" s="276"/>
      <c r="W10" s="53"/>
      <c r="X10" s="226"/>
      <c r="Y10" s="227"/>
      <c r="Z10" s="58"/>
      <c r="AA10" s="53"/>
      <c r="AB10" s="62"/>
      <c r="AC10" s="53"/>
      <c r="AD10" s="287" t="s">
        <v>44</v>
      </c>
      <c r="AE10" s="288"/>
      <c r="AF10" s="320"/>
      <c r="AG10" s="321"/>
      <c r="AH10" s="321"/>
      <c r="AI10" s="142" t="s">
        <v>74</v>
      </c>
      <c r="AJ10" s="333" t="str">
        <f>X28</f>
        <v/>
      </c>
      <c r="AK10" s="241"/>
      <c r="AL10" s="241"/>
      <c r="AM10" s="142" t="s">
        <v>71</v>
      </c>
      <c r="AN10" s="327"/>
      <c r="AO10" s="328"/>
      <c r="AP10" s="328"/>
      <c r="AQ10" s="329"/>
      <c r="AR10" s="138"/>
      <c r="AS10" s="139"/>
      <c r="AT10" s="145"/>
    </row>
    <row r="11" spans="1:54" ht="19.899999999999999" customHeight="1" thickBot="1" x14ac:dyDescent="0.45">
      <c r="A11" s="58"/>
      <c r="B11" s="53"/>
      <c r="C11" s="53"/>
      <c r="D11" s="53"/>
      <c r="E11" s="53"/>
      <c r="F11" s="117"/>
      <c r="G11" s="116"/>
      <c r="H11" s="74"/>
      <c r="I11" s="69"/>
      <c r="J11" s="75" t="s">
        <v>13</v>
      </c>
      <c r="K11" s="76" t="s">
        <v>14</v>
      </c>
      <c r="L11" s="71"/>
      <c r="M11" s="77" t="s">
        <v>14</v>
      </c>
      <c r="N11" s="69"/>
      <c r="O11" s="78" t="s">
        <v>15</v>
      </c>
      <c r="P11" s="78" t="s">
        <v>14</v>
      </c>
      <c r="Q11" s="78">
        <v>365</v>
      </c>
      <c r="R11" s="75" t="s">
        <v>16</v>
      </c>
      <c r="S11" s="79" t="s">
        <v>14</v>
      </c>
      <c r="T11" s="80"/>
      <c r="U11" s="81" t="s">
        <v>17</v>
      </c>
      <c r="V11" s="70"/>
      <c r="W11" s="76" t="s">
        <v>18</v>
      </c>
      <c r="X11" s="82" t="str">
        <f>IFERROR(ROUNDDOWN(I11*L11*N11*Q11*T11/V11,1),"")</f>
        <v/>
      </c>
      <c r="Y11" s="83" t="s">
        <v>19</v>
      </c>
      <c r="Z11" s="58"/>
      <c r="AA11" s="53"/>
      <c r="AB11" s="62"/>
      <c r="AC11" s="53"/>
      <c r="AD11" s="287" t="s">
        <v>45</v>
      </c>
      <c r="AE11" s="288"/>
      <c r="AF11" s="320" t="str">
        <f>X35</f>
        <v/>
      </c>
      <c r="AG11" s="321"/>
      <c r="AH11" s="321"/>
      <c r="AI11" s="142" t="s">
        <v>19</v>
      </c>
      <c r="AJ11" s="320" t="str">
        <f>X40</f>
        <v/>
      </c>
      <c r="AK11" s="241"/>
      <c r="AL11" s="241"/>
      <c r="AM11" s="142" t="s">
        <v>48</v>
      </c>
      <c r="AN11" s="327"/>
      <c r="AO11" s="328"/>
      <c r="AP11" s="328"/>
      <c r="AQ11" s="329"/>
      <c r="AR11" s="138"/>
      <c r="AS11" s="139"/>
      <c r="AT11" s="145"/>
    </row>
    <row r="12" spans="1:54" ht="19.899999999999999" customHeight="1" thickBot="1" x14ac:dyDescent="0.45">
      <c r="A12" s="58"/>
      <c r="B12" s="53"/>
      <c r="C12" s="53"/>
      <c r="D12" s="53"/>
      <c r="E12" s="53"/>
      <c r="F12" s="65"/>
      <c r="G12" s="65"/>
      <c r="H12" s="53"/>
      <c r="I12" s="84"/>
      <c r="J12" s="59"/>
      <c r="K12" s="53"/>
      <c r="L12" s="84"/>
      <c r="M12" s="85"/>
      <c r="N12" s="84"/>
      <c r="O12" s="59"/>
      <c r="P12" s="66"/>
      <c r="Q12" s="61"/>
      <c r="R12" s="66"/>
      <c r="S12" s="66"/>
      <c r="T12" s="63"/>
      <c r="U12" s="53"/>
      <c r="V12" s="66"/>
      <c r="W12" s="53"/>
      <c r="X12" s="53"/>
      <c r="Y12" s="66"/>
      <c r="Z12" s="53"/>
      <c r="AA12" s="53"/>
      <c r="AB12" s="62"/>
      <c r="AC12" s="53"/>
      <c r="AD12" s="287" t="s">
        <v>66</v>
      </c>
      <c r="AE12" s="288"/>
      <c r="AF12" s="320" t="str">
        <f>X47</f>
        <v/>
      </c>
      <c r="AG12" s="252"/>
      <c r="AH12" s="252"/>
      <c r="AI12" s="142" t="s">
        <v>67</v>
      </c>
      <c r="AJ12" s="320" t="str">
        <f>X52</f>
        <v/>
      </c>
      <c r="AK12" s="241"/>
      <c r="AL12" s="241"/>
      <c r="AM12" s="142" t="s">
        <v>19</v>
      </c>
      <c r="AN12" s="327"/>
      <c r="AO12" s="328"/>
      <c r="AP12" s="328"/>
      <c r="AQ12" s="329"/>
      <c r="AR12" s="138"/>
      <c r="AS12" s="139"/>
      <c r="AT12" s="145"/>
    </row>
    <row r="13" spans="1:54" ht="19.899999999999999" customHeight="1" thickBot="1" x14ac:dyDescent="0.45">
      <c r="A13" s="58"/>
      <c r="B13" s="53"/>
      <c r="C13" s="53"/>
      <c r="D13" s="198" t="s">
        <v>85</v>
      </c>
      <c r="E13" s="199"/>
      <c r="F13" s="199"/>
      <c r="G13" s="199"/>
      <c r="H13" s="216" t="s">
        <v>103</v>
      </c>
      <c r="I13" s="217"/>
      <c r="J13" s="217"/>
      <c r="K13" s="217"/>
      <c r="L13" s="217"/>
      <c r="M13" s="217"/>
      <c r="N13" s="217"/>
      <c r="O13" s="217"/>
      <c r="P13" s="217"/>
      <c r="Q13" s="217"/>
      <c r="R13" s="217"/>
      <c r="S13" s="217"/>
      <c r="T13" s="217"/>
      <c r="U13" s="217"/>
      <c r="V13" s="217"/>
      <c r="W13" s="217"/>
      <c r="X13" s="217"/>
      <c r="Y13" s="218"/>
      <c r="Z13" s="53"/>
      <c r="AA13" s="60"/>
      <c r="AB13" s="62"/>
      <c r="AC13" s="53"/>
      <c r="AD13" s="287"/>
      <c r="AE13" s="288"/>
      <c r="AF13" s="287"/>
      <c r="AG13" s="241"/>
      <c r="AH13" s="241"/>
      <c r="AI13" s="142"/>
      <c r="AJ13" s="251"/>
      <c r="AK13" s="241"/>
      <c r="AL13" s="241"/>
      <c r="AM13" s="142"/>
      <c r="AN13" s="327"/>
      <c r="AO13" s="328"/>
      <c r="AP13" s="328"/>
      <c r="AQ13" s="329"/>
      <c r="AR13" s="138"/>
      <c r="AS13" s="139"/>
      <c r="AT13" s="145"/>
    </row>
    <row r="14" spans="1:54" ht="19.899999999999999" customHeight="1" thickBot="1" x14ac:dyDescent="0.45">
      <c r="A14" s="58"/>
      <c r="B14" s="53"/>
      <c r="C14" s="53"/>
      <c r="D14" s="53"/>
      <c r="E14" s="53"/>
      <c r="F14" s="117"/>
      <c r="G14" s="116"/>
      <c r="H14" s="53"/>
      <c r="I14" s="86"/>
      <c r="J14" s="75" t="s">
        <v>13</v>
      </c>
      <c r="K14" s="76" t="s">
        <v>14</v>
      </c>
      <c r="L14" s="83"/>
      <c r="M14" s="76" t="s">
        <v>14</v>
      </c>
      <c r="N14" s="86"/>
      <c r="O14" s="87" t="s">
        <v>15</v>
      </c>
      <c r="P14" s="78" t="s">
        <v>14</v>
      </c>
      <c r="Q14" s="59">
        <v>365</v>
      </c>
      <c r="R14" s="75" t="s">
        <v>16</v>
      </c>
      <c r="S14" s="79" t="s">
        <v>14</v>
      </c>
      <c r="T14" s="88"/>
      <c r="U14" s="89" t="s">
        <v>17</v>
      </c>
      <c r="V14" s="75"/>
      <c r="W14" s="76" t="s">
        <v>18</v>
      </c>
      <c r="X14" s="82" t="str">
        <f>IFERROR(ROUNDDOWN(I14*L14*N14*Q14*T14/V14,1),"")</f>
        <v/>
      </c>
      <c r="Y14" s="83" t="s">
        <v>19</v>
      </c>
      <c r="Z14" s="53"/>
      <c r="AA14" s="60"/>
      <c r="AB14" s="91"/>
      <c r="AC14" s="92"/>
      <c r="AD14" s="334"/>
      <c r="AE14" s="303"/>
      <c r="AF14" s="334"/>
      <c r="AG14" s="278"/>
      <c r="AH14" s="278"/>
      <c r="AI14" s="140"/>
      <c r="AJ14" s="335"/>
      <c r="AK14" s="336"/>
      <c r="AL14" s="336"/>
      <c r="AM14" s="140"/>
      <c r="AN14" s="330"/>
      <c r="AO14" s="331"/>
      <c r="AP14" s="331"/>
      <c r="AQ14" s="332"/>
      <c r="AR14" s="138"/>
      <c r="AS14" s="139"/>
      <c r="AT14" s="145"/>
    </row>
    <row r="15" spans="1:54" ht="20.100000000000001" customHeight="1" thickTop="1" thickBot="1" x14ac:dyDescent="0.45">
      <c r="A15" s="58"/>
      <c r="B15" s="53"/>
      <c r="C15" s="53"/>
      <c r="D15" s="53"/>
      <c r="E15" s="53"/>
      <c r="F15" s="53"/>
      <c r="G15" s="53"/>
      <c r="H15" s="53"/>
      <c r="I15" s="53"/>
      <c r="J15" s="53"/>
      <c r="K15" s="53"/>
      <c r="L15" s="53"/>
      <c r="M15" s="53"/>
      <c r="N15" s="53"/>
      <c r="O15" s="53"/>
      <c r="P15" s="53"/>
      <c r="Q15" s="53"/>
      <c r="R15" s="53"/>
      <c r="S15" s="53"/>
      <c r="T15" s="53"/>
      <c r="U15" s="90"/>
      <c r="V15" s="66"/>
      <c r="W15" s="53"/>
      <c r="X15" s="53"/>
      <c r="Y15" s="53"/>
      <c r="Z15" s="53"/>
      <c r="AA15" s="60"/>
      <c r="AB15" s="91"/>
      <c r="AC15" s="92"/>
      <c r="AD15" s="337" t="s">
        <v>23</v>
      </c>
      <c r="AE15" s="338"/>
      <c r="AF15" s="322">
        <f>IFERROR(SUM(AF9:AF14),"")</f>
        <v>0</v>
      </c>
      <c r="AG15" s="323"/>
      <c r="AH15" s="323"/>
      <c r="AI15" s="144" t="s">
        <v>19</v>
      </c>
      <c r="AJ15" s="322">
        <f>IFERROR(SUM(AJ9:AL14),"")</f>
        <v>0</v>
      </c>
      <c r="AK15" s="323"/>
      <c r="AL15" s="323"/>
      <c r="AM15" s="144" t="s">
        <v>19</v>
      </c>
      <c r="AN15" s="322">
        <f>IFERROR(SUM(AN9:AP14),"")</f>
        <v>0</v>
      </c>
      <c r="AO15" s="323"/>
      <c r="AP15" s="323"/>
      <c r="AQ15" s="144" t="s">
        <v>19</v>
      </c>
      <c r="AR15" s="146"/>
      <c r="AS15" s="66"/>
      <c r="AT15" s="64"/>
    </row>
    <row r="16" spans="1:54" ht="20.100000000000001" customHeight="1" thickBot="1" x14ac:dyDescent="0.45">
      <c r="A16" s="58"/>
      <c r="B16" s="53"/>
      <c r="C16" s="53"/>
      <c r="D16" s="53"/>
      <c r="E16" s="53"/>
      <c r="F16" s="53"/>
      <c r="G16" s="53"/>
      <c r="H16" s="53"/>
      <c r="I16" s="53"/>
      <c r="J16" s="53"/>
      <c r="K16" s="53"/>
      <c r="L16" s="53"/>
      <c r="M16" s="53"/>
      <c r="N16" s="53"/>
      <c r="O16" s="53"/>
      <c r="P16" s="53"/>
      <c r="Q16" s="53"/>
      <c r="R16" s="53"/>
      <c r="S16" s="200" t="s">
        <v>21</v>
      </c>
      <c r="T16" s="201"/>
      <c r="U16" s="201"/>
      <c r="V16" s="201"/>
      <c r="W16" s="202"/>
      <c r="X16" s="93" t="str">
        <f>IFERROR(X11-X14,"")</f>
        <v/>
      </c>
      <c r="Y16" s="75" t="s">
        <v>19</v>
      </c>
      <c r="Z16" s="164"/>
      <c r="AA16" s="92"/>
      <c r="AB16" s="91"/>
      <c r="AC16" s="92"/>
      <c r="AD16" s="131"/>
      <c r="AE16" s="131"/>
      <c r="AF16" s="132"/>
      <c r="AG16" s="141"/>
      <c r="AH16" s="141"/>
      <c r="AI16" s="131"/>
      <c r="AJ16" s="132"/>
      <c r="AK16" s="141"/>
      <c r="AL16" s="141"/>
      <c r="AM16" s="131"/>
      <c r="AN16" s="96"/>
      <c r="AO16" s="61"/>
      <c r="AP16" s="61"/>
      <c r="AQ16" s="66"/>
      <c r="AR16" s="66"/>
      <c r="AS16" s="66"/>
      <c r="AT16" s="64"/>
    </row>
    <row r="17" spans="1:46" ht="19.899999999999999" customHeight="1" thickBot="1" x14ac:dyDescent="0.45">
      <c r="A17" s="58"/>
      <c r="B17" s="53"/>
      <c r="C17" s="53"/>
      <c r="D17" s="53"/>
      <c r="E17" s="53"/>
      <c r="F17" s="53"/>
      <c r="G17" s="53"/>
      <c r="H17" s="53"/>
      <c r="I17" s="53"/>
      <c r="J17" s="53"/>
      <c r="K17" s="53"/>
      <c r="L17" s="53"/>
      <c r="M17" s="53"/>
      <c r="N17" s="53"/>
      <c r="O17" s="53"/>
      <c r="P17" s="53"/>
      <c r="Q17" s="53"/>
      <c r="R17" s="53"/>
      <c r="S17" s="94"/>
      <c r="T17" s="94"/>
      <c r="U17" s="94"/>
      <c r="V17" s="94"/>
      <c r="W17" s="94"/>
      <c r="X17" s="61"/>
      <c r="Y17" s="66"/>
      <c r="Z17" s="92"/>
      <c r="AA17" s="92"/>
      <c r="AB17" s="62"/>
      <c r="AC17" s="53"/>
      <c r="AD17" s="66"/>
      <c r="AE17" s="66"/>
      <c r="AF17" s="96"/>
      <c r="AG17" s="61"/>
      <c r="AH17" s="61"/>
      <c r="AI17" s="66"/>
      <c r="AJ17" s="96"/>
      <c r="AK17" s="61"/>
      <c r="AL17" s="61"/>
      <c r="AM17" s="66"/>
      <c r="AN17" s="96"/>
      <c r="AO17" s="96"/>
      <c r="AP17" s="66"/>
      <c r="AQ17" s="66"/>
      <c r="AR17" s="66"/>
      <c r="AS17" s="66"/>
      <c r="AT17" s="145"/>
    </row>
    <row r="18" spans="1:46" ht="19.899999999999999" customHeight="1" thickTop="1" thickBot="1" x14ac:dyDescent="0.45">
      <c r="A18" s="58"/>
      <c r="B18" s="53"/>
      <c r="C18" s="11" t="s">
        <v>1</v>
      </c>
      <c r="D18" s="12" t="s">
        <v>22</v>
      </c>
      <c r="E18" s="219" t="s">
        <v>94</v>
      </c>
      <c r="F18" s="220"/>
      <c r="G18" s="220"/>
      <c r="H18" s="220"/>
      <c r="I18" s="220"/>
      <c r="J18" s="220"/>
      <c r="K18" s="220"/>
      <c r="L18" s="220"/>
      <c r="M18" s="220"/>
      <c r="N18" s="220"/>
      <c r="O18" s="220"/>
      <c r="P18" s="220"/>
      <c r="Q18" s="220"/>
      <c r="R18" s="221"/>
      <c r="S18" s="53"/>
      <c r="T18" s="53"/>
      <c r="U18" s="53"/>
      <c r="V18" s="53"/>
      <c r="W18" s="53"/>
      <c r="X18" s="53"/>
      <c r="Y18" s="53"/>
      <c r="Z18" s="53"/>
      <c r="AA18" s="60"/>
      <c r="AB18" s="62"/>
      <c r="AC18" s="312" t="s">
        <v>50</v>
      </c>
      <c r="AD18" s="313"/>
      <c r="AE18" s="314"/>
      <c r="AF18" s="96"/>
      <c r="AG18" s="61"/>
      <c r="AH18" s="289" t="s">
        <v>53</v>
      </c>
      <c r="AI18" s="294"/>
      <c r="AJ18" s="294"/>
      <c r="AK18" s="295"/>
      <c r="AL18" s="61"/>
      <c r="AM18" s="289" t="s">
        <v>54</v>
      </c>
      <c r="AN18" s="290"/>
      <c r="AO18" s="290"/>
      <c r="AP18" s="244"/>
      <c r="AQ18" s="66"/>
      <c r="AR18" s="289" t="s">
        <v>56</v>
      </c>
      <c r="AS18" s="340"/>
      <c r="AT18" s="145"/>
    </row>
    <row r="19" spans="1:46" ht="19.899999999999999" customHeight="1" thickBot="1" x14ac:dyDescent="0.45">
      <c r="A19" s="58"/>
      <c r="B19" s="53"/>
      <c r="C19" s="61"/>
      <c r="D19" s="53"/>
      <c r="E19" s="53"/>
      <c r="F19" s="53"/>
      <c r="G19" s="53"/>
      <c r="H19" s="53"/>
      <c r="I19" s="53"/>
      <c r="J19" s="53"/>
      <c r="K19" s="53"/>
      <c r="L19" s="53"/>
      <c r="M19" s="53"/>
      <c r="N19" s="53"/>
      <c r="O19" s="53"/>
      <c r="P19" s="53"/>
      <c r="Q19" s="53"/>
      <c r="R19" s="53"/>
      <c r="S19" s="53"/>
      <c r="T19" s="53"/>
      <c r="U19" s="53"/>
      <c r="V19" s="53"/>
      <c r="W19" s="53"/>
      <c r="X19" s="53"/>
      <c r="Y19" s="53"/>
      <c r="Z19" s="53"/>
      <c r="AA19" s="60"/>
      <c r="AB19" s="62"/>
      <c r="AC19" s="315"/>
      <c r="AD19" s="246"/>
      <c r="AE19" s="316"/>
      <c r="AF19" s="306" t="s">
        <v>52</v>
      </c>
      <c r="AG19" s="53"/>
      <c r="AH19" s="317"/>
      <c r="AI19" s="318"/>
      <c r="AJ19" s="318"/>
      <c r="AK19" s="319"/>
      <c r="AL19" s="255" t="s">
        <v>51</v>
      </c>
      <c r="AM19" s="291"/>
      <c r="AN19" s="292"/>
      <c r="AO19" s="292"/>
      <c r="AP19" s="247"/>
      <c r="AQ19" s="293" t="s">
        <v>55</v>
      </c>
      <c r="AR19" s="291"/>
      <c r="AS19" s="341"/>
      <c r="AT19" s="64"/>
    </row>
    <row r="20" spans="1:46" ht="19.899999999999999" customHeight="1" thickBot="1" x14ac:dyDescent="0.45">
      <c r="A20" s="58"/>
      <c r="B20" s="53"/>
      <c r="C20" s="53"/>
      <c r="D20" s="198" t="s">
        <v>84</v>
      </c>
      <c r="E20" s="199"/>
      <c r="F20" s="199"/>
      <c r="G20" s="199"/>
      <c r="H20" s="216" t="s">
        <v>86</v>
      </c>
      <c r="I20" s="217"/>
      <c r="J20" s="217"/>
      <c r="K20" s="217"/>
      <c r="L20" s="217"/>
      <c r="M20" s="217"/>
      <c r="N20" s="217"/>
      <c r="O20" s="217"/>
      <c r="P20" s="217"/>
      <c r="Q20" s="217"/>
      <c r="R20" s="217"/>
      <c r="S20" s="217"/>
      <c r="T20" s="217"/>
      <c r="U20" s="217"/>
      <c r="V20" s="217"/>
      <c r="W20" s="217"/>
      <c r="X20" s="217"/>
      <c r="Y20" s="218"/>
      <c r="Z20" s="53"/>
      <c r="AA20" s="53"/>
      <c r="AB20" s="62"/>
      <c r="AC20" s="134">
        <f>IFERROR(ROUNDDOWN((AH20+AM20)*0.0005,1),"")</f>
        <v>0</v>
      </c>
      <c r="AD20" s="148"/>
      <c r="AE20" s="149" t="s">
        <v>72</v>
      </c>
      <c r="AF20" s="256"/>
      <c r="AG20" s="66"/>
      <c r="AH20" s="240">
        <f>IFERROR(AJ15,"")</f>
        <v>0</v>
      </c>
      <c r="AI20" s="241"/>
      <c r="AJ20" s="241"/>
      <c r="AK20" s="142" t="s">
        <v>49</v>
      </c>
      <c r="AL20" s="255"/>
      <c r="AM20" s="240">
        <f>IFERROR(AN15,"")</f>
        <v>0</v>
      </c>
      <c r="AN20" s="241"/>
      <c r="AO20" s="241"/>
      <c r="AP20" s="150" t="s">
        <v>49</v>
      </c>
      <c r="AQ20" s="293"/>
      <c r="AR20" s="287">
        <v>5.0000000000000001E-4</v>
      </c>
      <c r="AS20" s="288"/>
      <c r="AT20" s="64"/>
    </row>
    <row r="21" spans="1:46" ht="19.899999999999999" customHeight="1" x14ac:dyDescent="0.4">
      <c r="A21" s="58"/>
      <c r="B21" s="53"/>
      <c r="C21" s="53"/>
      <c r="D21" s="53"/>
      <c r="E21" s="56"/>
      <c r="F21" s="222" t="s">
        <v>3</v>
      </c>
      <c r="G21" s="223"/>
      <c r="H21" s="66"/>
      <c r="I21" s="224" t="s">
        <v>4</v>
      </c>
      <c r="J21" s="225"/>
      <c r="K21" s="56"/>
      <c r="L21" s="228" t="s">
        <v>5</v>
      </c>
      <c r="M21" s="56"/>
      <c r="N21" s="207" t="s">
        <v>6</v>
      </c>
      <c r="O21" s="208"/>
      <c r="P21" s="208"/>
      <c r="Q21" s="208"/>
      <c r="R21" s="209"/>
      <c r="S21" s="66"/>
      <c r="T21" s="210" t="s">
        <v>96</v>
      </c>
      <c r="U21" s="211"/>
      <c r="V21" s="212"/>
      <c r="W21" s="53"/>
      <c r="X21" s="224" t="s">
        <v>7</v>
      </c>
      <c r="Y21" s="225"/>
      <c r="Z21" s="53"/>
      <c r="AA21" s="53"/>
      <c r="AB21" s="62"/>
      <c r="AC21" s="85"/>
      <c r="AD21" s="85"/>
      <c r="AE21" s="53"/>
      <c r="AF21" s="53"/>
      <c r="AG21" s="66"/>
      <c r="AH21" s="66"/>
      <c r="AI21" s="53"/>
      <c r="AJ21" s="53"/>
      <c r="AK21" s="66"/>
      <c r="AL21" s="66"/>
      <c r="AM21" s="53"/>
      <c r="AN21" s="66"/>
      <c r="AO21" s="66"/>
      <c r="AP21" s="53"/>
      <c r="AQ21" s="53"/>
      <c r="AR21" s="133"/>
      <c r="AS21" s="133"/>
      <c r="AT21" s="64"/>
    </row>
    <row r="22" spans="1:46" ht="19.899999999999999" customHeight="1" thickBot="1" x14ac:dyDescent="0.45">
      <c r="A22" s="58"/>
      <c r="B22" s="53"/>
      <c r="C22" s="53"/>
      <c r="D22" s="53"/>
      <c r="E22" s="56"/>
      <c r="F22" s="67" t="s">
        <v>9</v>
      </c>
      <c r="G22" s="68" t="s">
        <v>10</v>
      </c>
      <c r="H22" s="63"/>
      <c r="I22" s="226"/>
      <c r="J22" s="227"/>
      <c r="K22" s="56"/>
      <c r="L22" s="229"/>
      <c r="M22" s="56"/>
      <c r="N22" s="203" t="s">
        <v>11</v>
      </c>
      <c r="O22" s="204"/>
      <c r="P22" s="72"/>
      <c r="Q22" s="205" t="s">
        <v>12</v>
      </c>
      <c r="R22" s="206"/>
      <c r="S22" s="63"/>
      <c r="T22" s="213"/>
      <c r="U22" s="214"/>
      <c r="V22" s="215"/>
      <c r="W22" s="53"/>
      <c r="X22" s="226"/>
      <c r="Y22" s="227"/>
      <c r="Z22" s="53"/>
      <c r="AA22" s="53"/>
      <c r="AB22" s="62"/>
      <c r="AC22" s="342" t="s">
        <v>59</v>
      </c>
      <c r="AD22" s="343"/>
      <c r="AE22" s="348"/>
      <c r="AF22" s="53"/>
      <c r="AG22" s="66"/>
      <c r="AH22" s="350" t="s">
        <v>60</v>
      </c>
      <c r="AI22" s="351"/>
      <c r="AJ22" s="351"/>
      <c r="AK22" s="352"/>
      <c r="AL22" s="66"/>
      <c r="AM22" s="289" t="s">
        <v>56</v>
      </c>
      <c r="AN22" s="290"/>
      <c r="AO22" s="244"/>
      <c r="AP22" s="53"/>
      <c r="AQ22" s="53"/>
      <c r="AR22" s="133"/>
      <c r="AS22" s="133"/>
      <c r="AT22" s="64"/>
    </row>
    <row r="23" spans="1:46" ht="19.899999999999999" customHeight="1" thickBot="1" x14ac:dyDescent="0.45">
      <c r="A23" s="58"/>
      <c r="B23" s="53"/>
      <c r="C23" s="53"/>
      <c r="D23" s="53"/>
      <c r="E23" s="53"/>
      <c r="F23" s="117"/>
      <c r="G23" s="116"/>
      <c r="H23" s="74"/>
      <c r="I23" s="69"/>
      <c r="J23" s="75" t="s">
        <v>13</v>
      </c>
      <c r="K23" s="76" t="s">
        <v>14</v>
      </c>
      <c r="L23" s="71"/>
      <c r="M23" s="77" t="s">
        <v>14</v>
      </c>
      <c r="N23" s="69"/>
      <c r="O23" s="78" t="s">
        <v>15</v>
      </c>
      <c r="P23" s="78" t="s">
        <v>14</v>
      </c>
      <c r="Q23" s="59">
        <v>365</v>
      </c>
      <c r="R23" s="75" t="s">
        <v>16</v>
      </c>
      <c r="S23" s="79" t="s">
        <v>14</v>
      </c>
      <c r="T23" s="80"/>
      <c r="U23" s="81" t="s">
        <v>17</v>
      </c>
      <c r="V23" s="70"/>
      <c r="W23" s="76" t="s">
        <v>18</v>
      </c>
      <c r="X23" s="82" t="str">
        <f>IFERROR(ROUNDDOWN(I23*L23*N23*Q23*T23/V23,1),"")</f>
        <v/>
      </c>
      <c r="Y23" s="83" t="s">
        <v>19</v>
      </c>
      <c r="Z23" s="53"/>
      <c r="AA23" s="53"/>
      <c r="AB23" s="62"/>
      <c r="AC23" s="344"/>
      <c r="AD23" s="345"/>
      <c r="AE23" s="349"/>
      <c r="AF23" s="306" t="s">
        <v>52</v>
      </c>
      <c r="AG23" s="66"/>
      <c r="AH23" s="353"/>
      <c r="AI23" s="354"/>
      <c r="AJ23" s="354"/>
      <c r="AK23" s="355"/>
      <c r="AL23" s="293" t="s">
        <v>55</v>
      </c>
      <c r="AM23" s="291"/>
      <c r="AN23" s="292"/>
      <c r="AO23" s="247"/>
      <c r="AP23" s="53"/>
      <c r="AQ23" s="53"/>
      <c r="AR23" s="133"/>
      <c r="AS23" s="133"/>
      <c r="AT23" s="64"/>
    </row>
    <row r="24" spans="1:46" ht="19.899999999999999" customHeight="1" thickBot="1" x14ac:dyDescent="0.45">
      <c r="A24" s="58"/>
      <c r="B24" s="53"/>
      <c r="C24" s="53"/>
      <c r="D24" s="53"/>
      <c r="E24" s="53"/>
      <c r="F24" s="53"/>
      <c r="G24" s="53"/>
      <c r="H24" s="53"/>
      <c r="I24" s="53"/>
      <c r="J24" s="53"/>
      <c r="K24" s="53"/>
      <c r="L24" s="66"/>
      <c r="M24" s="66"/>
      <c r="N24" s="66"/>
      <c r="O24" s="66"/>
      <c r="P24" s="66"/>
      <c r="Q24" s="66"/>
      <c r="R24" s="66"/>
      <c r="S24" s="66"/>
      <c r="T24" s="53"/>
      <c r="U24" s="53"/>
      <c r="V24" s="66"/>
      <c r="W24" s="53"/>
      <c r="X24" s="53"/>
      <c r="Y24" s="53"/>
      <c r="Z24" s="53"/>
      <c r="AA24" s="53"/>
      <c r="AB24" s="62"/>
      <c r="AC24" s="143">
        <f>IFERROR(ROUNDDOWN(AF15*0.0005,1),"")</f>
        <v>0</v>
      </c>
      <c r="AD24" s="151"/>
      <c r="AE24" s="152" t="s">
        <v>72</v>
      </c>
      <c r="AF24" s="256"/>
      <c r="AG24" s="66"/>
      <c r="AH24" s="240">
        <f>IFERROR(AF15,"")</f>
        <v>0</v>
      </c>
      <c r="AI24" s="241"/>
      <c r="AJ24" s="241"/>
      <c r="AK24" s="142" t="s">
        <v>49</v>
      </c>
      <c r="AL24" s="293"/>
      <c r="AM24" s="287">
        <v>5.0000000000000001E-4</v>
      </c>
      <c r="AN24" s="299"/>
      <c r="AO24" s="288"/>
      <c r="AP24" s="53"/>
      <c r="AQ24" s="53"/>
      <c r="AR24" s="133"/>
      <c r="AS24" s="133"/>
      <c r="AT24" s="64"/>
    </row>
    <row r="25" spans="1:46" ht="20.100000000000001" customHeight="1" thickBot="1" x14ac:dyDescent="0.45">
      <c r="A25" s="58"/>
      <c r="B25" s="53"/>
      <c r="C25" s="53"/>
      <c r="D25" s="198" t="s">
        <v>85</v>
      </c>
      <c r="E25" s="199"/>
      <c r="F25" s="199"/>
      <c r="G25" s="199"/>
      <c r="H25" s="216" t="s">
        <v>95</v>
      </c>
      <c r="I25" s="217"/>
      <c r="J25" s="217"/>
      <c r="K25" s="217"/>
      <c r="L25" s="217"/>
      <c r="M25" s="217"/>
      <c r="N25" s="217"/>
      <c r="O25" s="217"/>
      <c r="P25" s="217"/>
      <c r="Q25" s="217"/>
      <c r="R25" s="217"/>
      <c r="S25" s="217"/>
      <c r="T25" s="217"/>
      <c r="U25" s="217"/>
      <c r="V25" s="217"/>
      <c r="W25" s="217"/>
      <c r="X25" s="217"/>
      <c r="Y25" s="218"/>
      <c r="Z25" s="53"/>
      <c r="AA25" s="53"/>
      <c r="AB25" s="62"/>
      <c r="AC25" s="85"/>
      <c r="AD25" s="53"/>
      <c r="AE25" s="61"/>
      <c r="AF25" s="66"/>
      <c r="AG25" s="66"/>
      <c r="AH25" s="66"/>
      <c r="AI25" s="53"/>
      <c r="AJ25" s="53"/>
      <c r="AK25" s="66"/>
      <c r="AL25" s="153"/>
      <c r="AM25" s="66"/>
      <c r="AN25" s="66"/>
      <c r="AO25" s="66"/>
      <c r="AP25" s="53"/>
      <c r="AQ25" s="53"/>
      <c r="AR25" s="133"/>
      <c r="AS25" s="133"/>
      <c r="AT25" s="64"/>
    </row>
    <row r="26" spans="1:46" ht="20.100000000000001" customHeight="1" thickBot="1" x14ac:dyDescent="0.45">
      <c r="A26" s="58"/>
      <c r="B26" s="53"/>
      <c r="C26" s="53"/>
      <c r="D26" s="53"/>
      <c r="E26" s="53"/>
      <c r="F26" s="117"/>
      <c r="G26" s="116"/>
      <c r="H26" s="53"/>
      <c r="I26" s="69"/>
      <c r="J26" s="98" t="s">
        <v>13</v>
      </c>
      <c r="K26" s="102" t="s">
        <v>14</v>
      </c>
      <c r="L26" s="71"/>
      <c r="M26" s="102" t="s">
        <v>14</v>
      </c>
      <c r="N26" s="69"/>
      <c r="O26" s="103" t="s">
        <v>15</v>
      </c>
      <c r="P26" s="104" t="s">
        <v>14</v>
      </c>
      <c r="Q26" s="59">
        <v>365</v>
      </c>
      <c r="R26" s="98" t="s">
        <v>16</v>
      </c>
      <c r="S26" s="105" t="s">
        <v>14</v>
      </c>
      <c r="T26" s="106"/>
      <c r="U26" s="81" t="s">
        <v>17</v>
      </c>
      <c r="V26" s="98"/>
      <c r="W26" s="102" t="s">
        <v>18</v>
      </c>
      <c r="X26" s="107" t="str">
        <f>IFERROR(ROUNDDOWN(I26*L26*N26*Q26*T26/V26,1),"")</f>
        <v/>
      </c>
      <c r="Y26" s="71" t="s">
        <v>19</v>
      </c>
      <c r="Z26" s="53"/>
      <c r="AA26" s="53"/>
      <c r="AB26" s="62"/>
      <c r="AC26" s="192" t="s">
        <v>61</v>
      </c>
      <c r="AD26" s="193"/>
      <c r="AE26" s="194"/>
      <c r="AF26" s="66"/>
      <c r="AG26" s="66"/>
      <c r="AH26" s="242" t="s">
        <v>50</v>
      </c>
      <c r="AI26" s="243"/>
      <c r="AJ26" s="243"/>
      <c r="AK26" s="244"/>
      <c r="AL26" s="153"/>
      <c r="AM26" s="66"/>
      <c r="AN26" s="342" t="s">
        <v>59</v>
      </c>
      <c r="AO26" s="343"/>
      <c r="AP26" s="343"/>
      <c r="AQ26" s="244"/>
      <c r="AR26" s="133"/>
      <c r="AS26" s="133"/>
      <c r="AT26" s="64"/>
    </row>
    <row r="27" spans="1:46" ht="20.100000000000001" customHeight="1" thickBot="1" x14ac:dyDescent="0.45">
      <c r="A27" s="58"/>
      <c r="B27" s="53"/>
      <c r="C27" s="53"/>
      <c r="D27" s="53"/>
      <c r="E27" s="53"/>
      <c r="F27" s="53"/>
      <c r="G27" s="53"/>
      <c r="H27" s="53"/>
      <c r="I27" s="53"/>
      <c r="J27" s="53"/>
      <c r="K27" s="53"/>
      <c r="L27" s="53"/>
      <c r="M27" s="53"/>
      <c r="N27" s="53"/>
      <c r="O27" s="53"/>
      <c r="P27" s="53"/>
      <c r="Q27" s="53"/>
      <c r="R27" s="53"/>
      <c r="S27" s="53"/>
      <c r="T27" s="53"/>
      <c r="U27" s="90"/>
      <c r="V27" s="66"/>
      <c r="W27" s="53"/>
      <c r="X27" s="53"/>
      <c r="Y27" s="53"/>
      <c r="Z27" s="53"/>
      <c r="AA27" s="53"/>
      <c r="AB27" s="62"/>
      <c r="AC27" s="248"/>
      <c r="AD27" s="249"/>
      <c r="AE27" s="250"/>
      <c r="AF27" s="306" t="s">
        <v>52</v>
      </c>
      <c r="AG27" s="66"/>
      <c r="AH27" s="245"/>
      <c r="AI27" s="246"/>
      <c r="AJ27" s="246"/>
      <c r="AK27" s="247"/>
      <c r="AL27" s="153"/>
      <c r="AM27" s="66"/>
      <c r="AN27" s="344"/>
      <c r="AO27" s="345"/>
      <c r="AP27" s="345"/>
      <c r="AQ27" s="247"/>
      <c r="AR27" s="133"/>
      <c r="AS27" s="133"/>
      <c r="AT27" s="64"/>
    </row>
    <row r="28" spans="1:46" ht="19.899999999999999" customHeight="1" thickBot="1" x14ac:dyDescent="0.45">
      <c r="A28" s="58"/>
      <c r="B28" s="53"/>
      <c r="C28" s="53"/>
      <c r="D28" s="53"/>
      <c r="E28" s="53"/>
      <c r="F28" s="53"/>
      <c r="G28" s="53"/>
      <c r="H28" s="53"/>
      <c r="I28" s="53"/>
      <c r="J28" s="53"/>
      <c r="K28" s="53"/>
      <c r="L28" s="53"/>
      <c r="M28" s="53"/>
      <c r="N28" s="53"/>
      <c r="O28" s="53"/>
      <c r="P28" s="53"/>
      <c r="Q28" s="53"/>
      <c r="R28" s="53"/>
      <c r="S28" s="200" t="s">
        <v>21</v>
      </c>
      <c r="T28" s="201"/>
      <c r="U28" s="201"/>
      <c r="V28" s="201"/>
      <c r="W28" s="202"/>
      <c r="X28" s="93" t="str">
        <f>IFERROR(X23-X26,"")</f>
        <v/>
      </c>
      <c r="Y28" s="75" t="s">
        <v>19</v>
      </c>
      <c r="Z28" s="53"/>
      <c r="AA28" s="53"/>
      <c r="AB28" s="62"/>
      <c r="AC28" s="251" t="str">
        <f>IFERROR(ROUNDDOWN(AH28/AN28*100,1),"")</f>
        <v/>
      </c>
      <c r="AD28" s="252"/>
      <c r="AE28" s="142" t="s">
        <v>62</v>
      </c>
      <c r="AF28" s="256"/>
      <c r="AG28" s="66"/>
      <c r="AH28" s="320">
        <f>IFERROR(AC20,"")</f>
        <v>0</v>
      </c>
      <c r="AI28" s="252"/>
      <c r="AJ28" s="151"/>
      <c r="AK28" s="152" t="s">
        <v>72</v>
      </c>
      <c r="AL28" s="153"/>
      <c r="AM28" s="66"/>
      <c r="AN28" s="346">
        <f>IFERROR(AC24,"")</f>
        <v>0</v>
      </c>
      <c r="AO28" s="347"/>
      <c r="AP28" s="347"/>
      <c r="AQ28" s="154" t="s">
        <v>72</v>
      </c>
      <c r="AR28" s="133"/>
      <c r="AS28" s="133"/>
      <c r="AT28" s="64"/>
    </row>
    <row r="29" spans="1:46" ht="19.899999999999999" customHeight="1" thickBot="1" x14ac:dyDescent="0.45">
      <c r="A29" s="58"/>
      <c r="B29" s="53"/>
      <c r="C29" s="53"/>
      <c r="D29" s="53"/>
      <c r="E29" s="53"/>
      <c r="F29" s="53"/>
      <c r="G29" s="53"/>
      <c r="H29" s="53"/>
      <c r="I29" s="53"/>
      <c r="J29" s="53"/>
      <c r="K29" s="53"/>
      <c r="L29" s="53"/>
      <c r="M29" s="53"/>
      <c r="N29" s="53"/>
      <c r="O29" s="53"/>
      <c r="P29" s="53"/>
      <c r="Q29" s="53"/>
      <c r="R29" s="53"/>
      <c r="S29" s="94"/>
      <c r="T29" s="94"/>
      <c r="U29" s="94"/>
      <c r="V29" s="94"/>
      <c r="W29" s="94"/>
      <c r="X29" s="96"/>
      <c r="Y29" s="66"/>
      <c r="Z29" s="53"/>
      <c r="AA29" s="53"/>
      <c r="AB29" s="62"/>
      <c r="AC29" s="85"/>
      <c r="AD29" s="53"/>
      <c r="AE29" s="61"/>
      <c r="AF29" s="66"/>
      <c r="AG29" s="66"/>
      <c r="AH29" s="66"/>
      <c r="AI29" s="53"/>
      <c r="AJ29" s="53"/>
      <c r="AK29" s="66"/>
      <c r="AL29" s="153"/>
      <c r="AM29" s="66"/>
      <c r="AN29" s="66"/>
      <c r="AO29" s="66"/>
      <c r="AP29" s="53"/>
      <c r="AQ29" s="53"/>
      <c r="AR29" s="133"/>
      <c r="AS29" s="133"/>
      <c r="AT29" s="64"/>
    </row>
    <row r="30" spans="1:46" ht="19.899999999999999" customHeight="1" thickBot="1" x14ac:dyDescent="0.45">
      <c r="A30" s="58"/>
      <c r="B30" s="53"/>
      <c r="C30" s="11" t="s">
        <v>1</v>
      </c>
      <c r="D30" s="12" t="s">
        <v>24</v>
      </c>
      <c r="E30" s="219" t="s">
        <v>94</v>
      </c>
      <c r="F30" s="220"/>
      <c r="G30" s="220"/>
      <c r="H30" s="220"/>
      <c r="I30" s="220"/>
      <c r="J30" s="220"/>
      <c r="K30" s="220"/>
      <c r="L30" s="220"/>
      <c r="M30" s="220"/>
      <c r="N30" s="220"/>
      <c r="O30" s="220"/>
      <c r="P30" s="220"/>
      <c r="Q30" s="220"/>
      <c r="R30" s="221"/>
      <c r="S30" s="53"/>
      <c r="T30" s="53"/>
      <c r="U30" s="53"/>
      <c r="V30" s="53"/>
      <c r="W30" s="53"/>
      <c r="X30" s="53"/>
      <c r="Y30" s="53"/>
      <c r="Z30" s="53"/>
      <c r="AA30" s="53"/>
      <c r="AB30" s="62"/>
      <c r="AC30" s="53"/>
      <c r="AD30" s="53"/>
      <c r="AE30" s="53"/>
      <c r="AF30" s="53"/>
      <c r="AG30" s="53"/>
      <c r="AH30" s="53"/>
      <c r="AI30" s="53"/>
      <c r="AJ30" s="53"/>
      <c r="AK30" s="53"/>
      <c r="AL30" s="53"/>
      <c r="AM30" s="53"/>
      <c r="AN30" s="53"/>
      <c r="AO30" s="53"/>
      <c r="AP30" s="53"/>
      <c r="AQ30" s="53"/>
      <c r="AR30" s="53"/>
      <c r="AS30" s="53"/>
      <c r="AT30" s="64"/>
    </row>
    <row r="31" spans="1:46" ht="19.899999999999999" customHeight="1" thickBot="1" x14ac:dyDescent="0.45">
      <c r="A31" s="58"/>
      <c r="B31" s="53"/>
      <c r="C31" s="61"/>
      <c r="D31" s="53"/>
      <c r="E31" s="53"/>
      <c r="F31" s="53"/>
      <c r="G31" s="53"/>
      <c r="H31" s="53"/>
      <c r="I31" s="53"/>
      <c r="J31" s="53"/>
      <c r="K31" s="53"/>
      <c r="L31" s="53"/>
      <c r="M31" s="53"/>
      <c r="N31" s="53"/>
      <c r="O31" s="53"/>
      <c r="P31" s="53"/>
      <c r="Q31" s="53"/>
      <c r="R31" s="53"/>
      <c r="S31" s="53"/>
      <c r="T31" s="53"/>
      <c r="U31" s="53"/>
      <c r="V31" s="53"/>
      <c r="W31" s="53"/>
      <c r="X31" s="53"/>
      <c r="Y31" s="53"/>
      <c r="Z31" s="53"/>
      <c r="AA31" s="53"/>
      <c r="AB31" s="62"/>
      <c r="AC31" s="53" t="s">
        <v>43</v>
      </c>
      <c r="AD31" s="66"/>
      <c r="AE31" s="53"/>
      <c r="AF31" s="53"/>
      <c r="AG31" s="66"/>
      <c r="AH31" s="66"/>
      <c r="AI31" s="53"/>
      <c r="AJ31" s="53"/>
      <c r="AK31" s="66"/>
      <c r="AL31" s="66"/>
      <c r="AM31" s="53"/>
      <c r="AN31" s="66"/>
      <c r="AO31" s="66"/>
      <c r="AP31" s="66"/>
      <c r="AQ31" s="66"/>
      <c r="AR31" s="66"/>
      <c r="AS31" s="66"/>
      <c r="AT31" s="64"/>
    </row>
    <row r="32" spans="1:46" ht="19.899999999999999" customHeight="1" thickBot="1" x14ac:dyDescent="0.45">
      <c r="A32" s="58"/>
      <c r="B32" s="53"/>
      <c r="C32" s="53"/>
      <c r="D32" s="198" t="s">
        <v>84</v>
      </c>
      <c r="E32" s="199"/>
      <c r="F32" s="199"/>
      <c r="G32" s="199"/>
      <c r="H32" s="216" t="s">
        <v>86</v>
      </c>
      <c r="I32" s="217"/>
      <c r="J32" s="217"/>
      <c r="K32" s="217"/>
      <c r="L32" s="217"/>
      <c r="M32" s="217"/>
      <c r="N32" s="217"/>
      <c r="O32" s="217"/>
      <c r="P32" s="217"/>
      <c r="Q32" s="217"/>
      <c r="R32" s="217"/>
      <c r="S32" s="217"/>
      <c r="T32" s="217"/>
      <c r="U32" s="217"/>
      <c r="V32" s="217"/>
      <c r="W32" s="217"/>
      <c r="X32" s="217"/>
      <c r="Y32" s="218"/>
      <c r="Z32" s="53"/>
      <c r="AA32" s="53"/>
      <c r="AB32" s="62"/>
      <c r="AC32" s="92" t="s">
        <v>64</v>
      </c>
      <c r="AD32" s="53"/>
      <c r="AE32" s="53"/>
      <c r="AF32" s="53"/>
      <c r="AG32" s="53"/>
      <c r="AH32" s="53"/>
      <c r="AI32" s="53"/>
      <c r="AJ32" s="53"/>
      <c r="AK32" s="53"/>
      <c r="AL32" s="53"/>
      <c r="AM32" s="53"/>
      <c r="AN32" s="53"/>
      <c r="AO32" s="53"/>
      <c r="AP32" s="53"/>
      <c r="AQ32" s="53"/>
      <c r="AR32" s="53"/>
      <c r="AS32" s="53"/>
      <c r="AT32" s="64"/>
    </row>
    <row r="33" spans="1:46" ht="20.100000000000001" customHeight="1" x14ac:dyDescent="0.4">
      <c r="A33" s="58"/>
      <c r="B33" s="53"/>
      <c r="C33" s="53"/>
      <c r="D33" s="53"/>
      <c r="E33" s="56"/>
      <c r="F33" s="222" t="s">
        <v>3</v>
      </c>
      <c r="G33" s="223"/>
      <c r="H33" s="66"/>
      <c r="I33" s="224" t="s">
        <v>4</v>
      </c>
      <c r="J33" s="225"/>
      <c r="K33" s="56"/>
      <c r="L33" s="228" t="s">
        <v>5</v>
      </c>
      <c r="M33" s="56"/>
      <c r="N33" s="207" t="s">
        <v>6</v>
      </c>
      <c r="O33" s="208"/>
      <c r="P33" s="208"/>
      <c r="Q33" s="208"/>
      <c r="R33" s="209"/>
      <c r="S33" s="66"/>
      <c r="T33" s="210" t="s">
        <v>96</v>
      </c>
      <c r="U33" s="211"/>
      <c r="V33" s="212"/>
      <c r="W33" s="53"/>
      <c r="X33" s="224" t="s">
        <v>7</v>
      </c>
      <c r="Y33" s="225"/>
      <c r="Z33" s="53"/>
      <c r="AA33" s="53"/>
      <c r="AB33" s="62"/>
      <c r="AC33" s="92" t="s">
        <v>65</v>
      </c>
      <c r="AD33" s="53"/>
      <c r="AE33" s="53"/>
      <c r="AF33" s="53"/>
      <c r="AG33" s="53"/>
      <c r="AH33" s="53"/>
      <c r="AI33" s="53"/>
      <c r="AJ33" s="53"/>
      <c r="AK33" s="53"/>
      <c r="AL33" s="53"/>
      <c r="AM33" s="53"/>
      <c r="AN33" s="53"/>
      <c r="AO33" s="53"/>
      <c r="AP33" s="53"/>
      <c r="AQ33" s="53"/>
      <c r="AR33" s="53"/>
      <c r="AS33" s="53"/>
      <c r="AT33" s="64"/>
    </row>
    <row r="34" spans="1:46" ht="19.899999999999999" customHeight="1" thickBot="1" x14ac:dyDescent="0.45">
      <c r="A34" s="58"/>
      <c r="B34" s="53"/>
      <c r="C34" s="53"/>
      <c r="D34" s="53"/>
      <c r="E34" s="56"/>
      <c r="F34" s="67" t="s">
        <v>9</v>
      </c>
      <c r="G34" s="68" t="s">
        <v>10</v>
      </c>
      <c r="H34" s="63"/>
      <c r="I34" s="226"/>
      <c r="J34" s="227"/>
      <c r="K34" s="56"/>
      <c r="L34" s="229"/>
      <c r="M34" s="56"/>
      <c r="N34" s="203" t="s">
        <v>11</v>
      </c>
      <c r="O34" s="204"/>
      <c r="P34" s="72"/>
      <c r="Q34" s="205" t="s">
        <v>12</v>
      </c>
      <c r="R34" s="206"/>
      <c r="S34" s="63"/>
      <c r="T34" s="213"/>
      <c r="U34" s="214"/>
      <c r="V34" s="215"/>
      <c r="W34" s="53"/>
      <c r="X34" s="226"/>
      <c r="Y34" s="227"/>
      <c r="Z34" s="53"/>
      <c r="AA34" s="53"/>
      <c r="AB34" s="62"/>
      <c r="AC34" s="95"/>
      <c r="AD34" s="53"/>
      <c r="AE34" s="53"/>
      <c r="AF34" s="53"/>
      <c r="AG34" s="53"/>
      <c r="AH34" s="53"/>
      <c r="AI34" s="53"/>
      <c r="AJ34" s="53"/>
      <c r="AK34" s="53"/>
      <c r="AL34" s="53"/>
      <c r="AM34" s="53"/>
      <c r="AN34" s="53"/>
      <c r="AO34" s="53"/>
      <c r="AP34" s="53"/>
      <c r="AQ34" s="53"/>
      <c r="AR34" s="53"/>
      <c r="AS34" s="53"/>
      <c r="AT34" s="64"/>
    </row>
    <row r="35" spans="1:46" ht="19.899999999999999" customHeight="1" thickTop="1" thickBot="1" x14ac:dyDescent="0.45">
      <c r="A35" s="58"/>
      <c r="B35" s="53"/>
      <c r="C35" s="53"/>
      <c r="D35" s="53"/>
      <c r="E35" s="53"/>
      <c r="F35" s="115"/>
      <c r="G35" s="118"/>
      <c r="H35" s="74"/>
      <c r="I35" s="69"/>
      <c r="J35" s="75" t="s">
        <v>13</v>
      </c>
      <c r="K35" s="76" t="s">
        <v>14</v>
      </c>
      <c r="L35" s="71"/>
      <c r="M35" s="77" t="s">
        <v>14</v>
      </c>
      <c r="N35" s="69"/>
      <c r="O35" s="78" t="s">
        <v>15</v>
      </c>
      <c r="P35" s="78" t="s">
        <v>14</v>
      </c>
      <c r="Q35" s="59">
        <v>365</v>
      </c>
      <c r="R35" s="75" t="s">
        <v>16</v>
      </c>
      <c r="S35" s="79" t="s">
        <v>14</v>
      </c>
      <c r="T35" s="80"/>
      <c r="U35" s="81" t="s">
        <v>17</v>
      </c>
      <c r="V35" s="70"/>
      <c r="W35" s="76" t="s">
        <v>18</v>
      </c>
      <c r="X35" s="82" t="str">
        <f>IFERROR(ROUNDDOWN(I35*L35*N35*Q35*T35/V35,1),"")</f>
        <v/>
      </c>
      <c r="Y35" s="83" t="s">
        <v>19</v>
      </c>
      <c r="Z35" s="53"/>
      <c r="AA35" s="53"/>
      <c r="AB35" s="260" t="s">
        <v>73</v>
      </c>
      <c r="AC35" s="261"/>
      <c r="AD35" s="261"/>
      <c r="AE35" s="261"/>
      <c r="AF35" s="261"/>
      <c r="AG35" s="261"/>
      <c r="AH35" s="261"/>
      <c r="AI35" s="261"/>
      <c r="AJ35" s="261"/>
      <c r="AK35" s="261"/>
      <c r="AL35" s="261"/>
      <c r="AM35" s="261"/>
      <c r="AN35" s="261"/>
      <c r="AO35" s="261"/>
      <c r="AP35" s="261"/>
      <c r="AQ35" s="261"/>
      <c r="AR35" s="261"/>
      <c r="AS35" s="261"/>
      <c r="AT35" s="262"/>
    </row>
    <row r="36" spans="1:46" ht="20.100000000000001" customHeight="1" thickBot="1" x14ac:dyDescent="0.45">
      <c r="A36" s="58"/>
      <c r="B36" s="53"/>
      <c r="C36" s="53"/>
      <c r="D36" s="53"/>
      <c r="E36" s="53"/>
      <c r="F36" s="53"/>
      <c r="G36" s="53"/>
      <c r="H36" s="53"/>
      <c r="I36" s="53"/>
      <c r="J36" s="53"/>
      <c r="K36" s="53"/>
      <c r="L36" s="66"/>
      <c r="M36" s="66"/>
      <c r="N36" s="66"/>
      <c r="O36" s="66"/>
      <c r="P36" s="66"/>
      <c r="Q36" s="66"/>
      <c r="R36" s="66"/>
      <c r="S36" s="66"/>
      <c r="T36" s="53"/>
      <c r="U36" s="53"/>
      <c r="V36" s="66"/>
      <c r="W36" s="53"/>
      <c r="X36" s="53"/>
      <c r="Y36" s="53"/>
      <c r="Z36" s="53"/>
      <c r="AA36" s="53"/>
      <c r="AB36" s="62"/>
      <c r="AC36" s="53"/>
      <c r="AD36" s="53"/>
      <c r="AE36" s="53"/>
      <c r="AF36" s="53"/>
      <c r="AG36" s="53"/>
      <c r="AH36" s="53"/>
      <c r="AI36" s="53"/>
      <c r="AJ36" s="53"/>
      <c r="AK36" s="53"/>
      <c r="AL36" s="53"/>
      <c r="AM36" s="53"/>
      <c r="AN36" s="53"/>
      <c r="AO36" s="53"/>
      <c r="AP36" s="53"/>
      <c r="AQ36" s="53"/>
      <c r="AR36" s="53"/>
      <c r="AS36" s="53"/>
      <c r="AT36" s="64"/>
    </row>
    <row r="37" spans="1:46" ht="20.100000000000001" customHeight="1" thickBot="1" x14ac:dyDescent="0.45">
      <c r="A37" s="58"/>
      <c r="B37" s="53"/>
      <c r="C37" s="53"/>
      <c r="D37" s="198" t="s">
        <v>85</v>
      </c>
      <c r="E37" s="199"/>
      <c r="F37" s="199"/>
      <c r="G37" s="199"/>
      <c r="H37" s="216" t="s">
        <v>95</v>
      </c>
      <c r="I37" s="217"/>
      <c r="J37" s="217"/>
      <c r="K37" s="217"/>
      <c r="L37" s="217"/>
      <c r="M37" s="217"/>
      <c r="N37" s="217"/>
      <c r="O37" s="217"/>
      <c r="P37" s="217"/>
      <c r="Q37" s="217"/>
      <c r="R37" s="217"/>
      <c r="S37" s="217"/>
      <c r="T37" s="217"/>
      <c r="U37" s="217"/>
      <c r="V37" s="217"/>
      <c r="W37" s="217"/>
      <c r="X37" s="217"/>
      <c r="Y37" s="218"/>
      <c r="Z37" s="53"/>
      <c r="AA37" s="53"/>
      <c r="AB37" s="62"/>
      <c r="AC37" s="192" t="s">
        <v>68</v>
      </c>
      <c r="AD37" s="231"/>
      <c r="AE37" s="303"/>
      <c r="AF37" s="53"/>
      <c r="AG37" s="53"/>
      <c r="AH37" s="53"/>
      <c r="AI37" s="53"/>
      <c r="AJ37" s="53"/>
      <c r="AK37" s="289" t="s">
        <v>63</v>
      </c>
      <c r="AL37" s="294"/>
      <c r="AM37" s="294"/>
      <c r="AN37" s="295"/>
      <c r="AO37" s="53"/>
      <c r="AP37" s="167" t="s">
        <v>93</v>
      </c>
      <c r="AQ37" s="53"/>
      <c r="AR37" s="53"/>
      <c r="AS37" s="53"/>
      <c r="AT37" s="64"/>
    </row>
    <row r="38" spans="1:46" ht="20.100000000000001" customHeight="1" thickBot="1" x14ac:dyDescent="0.45">
      <c r="A38" s="58"/>
      <c r="B38" s="53"/>
      <c r="C38" s="53"/>
      <c r="D38" s="53"/>
      <c r="E38" s="53"/>
      <c r="F38" s="115"/>
      <c r="G38" s="118"/>
      <c r="H38" s="53"/>
      <c r="I38" s="69"/>
      <c r="J38" s="98" t="s">
        <v>13</v>
      </c>
      <c r="K38" s="102" t="s">
        <v>14</v>
      </c>
      <c r="L38" s="71"/>
      <c r="M38" s="102" t="s">
        <v>14</v>
      </c>
      <c r="N38" s="69"/>
      <c r="O38" s="104" t="s">
        <v>15</v>
      </c>
      <c r="P38" s="104" t="s">
        <v>14</v>
      </c>
      <c r="Q38" s="59">
        <v>365</v>
      </c>
      <c r="R38" s="98" t="s">
        <v>16</v>
      </c>
      <c r="S38" s="135" t="s">
        <v>14</v>
      </c>
      <c r="T38" s="106"/>
      <c r="U38" s="81" t="s">
        <v>17</v>
      </c>
      <c r="V38" s="98"/>
      <c r="W38" s="137" t="s">
        <v>18</v>
      </c>
      <c r="X38" s="107" t="str">
        <f>IFERROR(ROUNDDOWN(I38*L38*N38*Q38*T38/V38,1),"")</f>
        <v/>
      </c>
      <c r="Y38" s="101" t="s">
        <v>19</v>
      </c>
      <c r="Z38" s="53"/>
      <c r="AA38" s="53"/>
      <c r="AB38" s="62"/>
      <c r="AC38" s="304"/>
      <c r="AD38" s="208"/>
      <c r="AE38" s="305"/>
      <c r="AF38" s="53"/>
      <c r="AG38" s="287" t="s">
        <v>25</v>
      </c>
      <c r="AH38" s="299"/>
      <c r="AI38" s="288"/>
      <c r="AJ38" s="53"/>
      <c r="AK38" s="296"/>
      <c r="AL38" s="297"/>
      <c r="AM38" s="297"/>
      <c r="AN38" s="298"/>
      <c r="AO38" s="53"/>
      <c r="AP38" s="310" t="s">
        <v>46</v>
      </c>
      <c r="AQ38" s="311"/>
      <c r="AR38" s="311"/>
      <c r="AS38" s="303"/>
      <c r="AT38" s="64"/>
    </row>
    <row r="39" spans="1:46" ht="19.899999999999999" customHeight="1" thickTop="1" thickBot="1" x14ac:dyDescent="0.45">
      <c r="A39" s="58"/>
      <c r="B39" s="53"/>
      <c r="C39" s="53"/>
      <c r="D39" s="53"/>
      <c r="E39" s="53"/>
      <c r="F39" s="53"/>
      <c r="G39" s="53"/>
      <c r="H39" s="53"/>
      <c r="I39" s="61"/>
      <c r="J39" s="66"/>
      <c r="K39" s="53"/>
      <c r="L39" s="61"/>
      <c r="M39" s="53"/>
      <c r="N39" s="53"/>
      <c r="O39" s="66"/>
      <c r="P39" s="66"/>
      <c r="Q39" s="61"/>
      <c r="R39" s="66"/>
      <c r="S39" s="73"/>
      <c r="T39" s="73"/>
      <c r="U39" s="97"/>
      <c r="V39" s="73"/>
      <c r="W39" s="97"/>
      <c r="X39" s="97"/>
      <c r="Y39" s="59"/>
      <c r="Z39" s="53"/>
      <c r="AA39" s="53"/>
      <c r="AB39" s="62"/>
      <c r="AC39" s="300"/>
      <c r="AD39" s="252"/>
      <c r="AE39" s="142" t="s">
        <v>27</v>
      </c>
      <c r="AF39" s="66" t="s">
        <v>28</v>
      </c>
      <c r="AG39" s="287">
        <v>15</v>
      </c>
      <c r="AH39" s="299"/>
      <c r="AI39" s="288"/>
      <c r="AJ39" s="66" t="s">
        <v>28</v>
      </c>
      <c r="AK39" s="301">
        <f>AC20</f>
        <v>0</v>
      </c>
      <c r="AL39" s="302"/>
      <c r="AM39" s="307" t="s">
        <v>72</v>
      </c>
      <c r="AN39" s="254"/>
      <c r="AO39" s="66" t="s">
        <v>18</v>
      </c>
      <c r="AP39" s="308" t="str">
        <f>IFERROR(ROUNDDOWN(AC39/AG39/AK39,0),"")</f>
        <v/>
      </c>
      <c r="AQ39" s="309"/>
      <c r="AR39" s="253" t="s">
        <v>106</v>
      </c>
      <c r="AS39" s="254"/>
      <c r="AT39" s="64"/>
    </row>
    <row r="40" spans="1:46" ht="20.100000000000001" customHeight="1" thickBot="1" x14ac:dyDescent="0.45">
      <c r="A40" s="58"/>
      <c r="B40" s="53"/>
      <c r="C40" s="53"/>
      <c r="D40" s="53"/>
      <c r="E40" s="53"/>
      <c r="F40" s="53"/>
      <c r="G40" s="53"/>
      <c r="H40" s="53"/>
      <c r="I40" s="53"/>
      <c r="J40" s="53"/>
      <c r="K40" s="53"/>
      <c r="L40" s="53"/>
      <c r="M40" s="53"/>
      <c r="N40" s="53"/>
      <c r="O40" s="53"/>
      <c r="P40" s="53"/>
      <c r="Q40" s="53"/>
      <c r="R40" s="53"/>
      <c r="S40" s="200" t="s">
        <v>21</v>
      </c>
      <c r="T40" s="201"/>
      <c r="U40" s="201"/>
      <c r="V40" s="201"/>
      <c r="W40" s="202"/>
      <c r="X40" s="93" t="str">
        <f>IFERROR(X35-X38,"")</f>
        <v/>
      </c>
      <c r="Y40" s="98" t="s">
        <v>19</v>
      </c>
      <c r="Z40" s="53"/>
      <c r="AA40" s="53"/>
      <c r="AB40" s="62"/>
      <c r="AC40" s="166" t="s">
        <v>69</v>
      </c>
      <c r="AD40" s="53"/>
      <c r="AE40" s="53"/>
      <c r="AF40" s="53"/>
      <c r="AG40" s="53"/>
      <c r="AH40" s="53"/>
      <c r="AI40" s="53"/>
      <c r="AJ40" s="53"/>
      <c r="AK40" s="53"/>
      <c r="AL40" s="53"/>
      <c r="AM40" s="53"/>
      <c r="AN40" s="53"/>
      <c r="AO40" s="159" t="s">
        <v>92</v>
      </c>
      <c r="AP40" s="53"/>
      <c r="AQ40" s="53"/>
      <c r="AR40" s="53"/>
      <c r="AS40" s="53"/>
      <c r="AT40" s="64"/>
    </row>
    <row r="41" spans="1:46" ht="20.100000000000001" customHeight="1" thickBot="1" x14ac:dyDescent="0.45">
      <c r="A41" s="58"/>
      <c r="B41" s="53"/>
      <c r="C41" s="53"/>
      <c r="D41" s="53"/>
      <c r="E41" s="53"/>
      <c r="F41" s="53"/>
      <c r="G41" s="53"/>
      <c r="H41" s="53"/>
      <c r="I41" s="53"/>
      <c r="J41" s="53"/>
      <c r="K41" s="53"/>
      <c r="L41" s="53"/>
      <c r="M41" s="53"/>
      <c r="N41" s="53"/>
      <c r="O41" s="53"/>
      <c r="P41" s="53"/>
      <c r="Q41" s="53"/>
      <c r="R41" s="53"/>
      <c r="S41" s="94"/>
      <c r="T41" s="94"/>
      <c r="U41" s="94"/>
      <c r="V41" s="94"/>
      <c r="W41" s="94"/>
      <c r="X41" s="96"/>
      <c r="Y41" s="66"/>
      <c r="Z41" s="53"/>
      <c r="AA41" s="53"/>
      <c r="AB41" s="62"/>
      <c r="AC41" s="136"/>
      <c r="AD41" s="53"/>
      <c r="AE41" s="53"/>
      <c r="AF41" s="53"/>
      <c r="AG41" s="53"/>
      <c r="AH41" s="53"/>
      <c r="AI41" s="53"/>
      <c r="AJ41" s="53"/>
      <c r="AK41" s="53"/>
      <c r="AL41" s="53"/>
      <c r="AM41" s="53"/>
      <c r="AN41" s="53"/>
      <c r="AO41" s="54"/>
      <c r="AP41" s="53"/>
      <c r="AQ41" s="53"/>
      <c r="AR41" s="53"/>
      <c r="AS41" s="53"/>
      <c r="AT41" s="64"/>
    </row>
    <row r="42" spans="1:46" ht="19.899999999999999" customHeight="1" thickBot="1" x14ac:dyDescent="0.45">
      <c r="A42" s="58"/>
      <c r="B42" s="53"/>
      <c r="C42" s="42" t="s">
        <v>1</v>
      </c>
      <c r="D42" s="12" t="s">
        <v>26</v>
      </c>
      <c r="E42" s="219" t="s">
        <v>94</v>
      </c>
      <c r="F42" s="220"/>
      <c r="G42" s="220"/>
      <c r="H42" s="220"/>
      <c r="I42" s="220"/>
      <c r="J42" s="220"/>
      <c r="K42" s="220"/>
      <c r="L42" s="220"/>
      <c r="M42" s="220"/>
      <c r="N42" s="220"/>
      <c r="O42" s="220"/>
      <c r="P42" s="220"/>
      <c r="Q42" s="220"/>
      <c r="R42" s="221"/>
      <c r="S42" s="53"/>
      <c r="T42" s="53"/>
      <c r="U42" s="53"/>
      <c r="V42" s="53"/>
      <c r="W42" s="53"/>
      <c r="X42" s="53"/>
      <c r="Y42" s="53"/>
      <c r="Z42" s="53"/>
      <c r="AA42" s="53"/>
      <c r="AB42" s="62"/>
      <c r="AC42" s="136"/>
      <c r="AD42" s="53"/>
      <c r="AE42" s="53"/>
      <c r="AF42" s="53"/>
      <c r="AG42" s="53"/>
      <c r="AH42" s="53"/>
      <c r="AI42" s="158"/>
      <c r="AJ42" s="53"/>
      <c r="AK42" s="53"/>
      <c r="AL42" s="53"/>
      <c r="AM42" s="53"/>
      <c r="AN42" s="53"/>
      <c r="AO42" s="54"/>
      <c r="AP42" s="53"/>
      <c r="AQ42" s="53"/>
      <c r="AR42" s="53"/>
      <c r="AS42" s="53"/>
      <c r="AT42" s="64"/>
    </row>
    <row r="43" spans="1:46" ht="20.100000000000001" customHeight="1" thickTop="1" thickBot="1" x14ac:dyDescent="0.45">
      <c r="A43" s="58"/>
      <c r="B43" s="53"/>
      <c r="C43" s="61"/>
      <c r="D43" s="53"/>
      <c r="E43" s="53"/>
      <c r="F43" s="53"/>
      <c r="G43" s="53"/>
      <c r="H43" s="53"/>
      <c r="I43" s="53"/>
      <c r="J43" s="53"/>
      <c r="K43" s="53"/>
      <c r="L43" s="53"/>
      <c r="M43" s="53"/>
      <c r="N43" s="53"/>
      <c r="O43" s="53"/>
      <c r="P43" s="53"/>
      <c r="Q43" s="53"/>
      <c r="R43" s="53"/>
      <c r="S43" s="53"/>
      <c r="T43" s="53"/>
      <c r="U43" s="53"/>
      <c r="V43" s="53"/>
      <c r="W43" s="53"/>
      <c r="X43" s="53"/>
      <c r="Y43" s="53"/>
      <c r="Z43" s="53"/>
      <c r="AA43" s="53"/>
      <c r="AB43" s="195" t="s">
        <v>91</v>
      </c>
      <c r="AC43" s="196"/>
      <c r="AD43" s="196"/>
      <c r="AE43" s="196"/>
      <c r="AF43" s="196"/>
      <c r="AG43" s="196"/>
      <c r="AH43" s="196"/>
      <c r="AI43" s="196"/>
      <c r="AJ43" s="196"/>
      <c r="AK43" s="196"/>
      <c r="AL43" s="196"/>
      <c r="AM43" s="196"/>
      <c r="AN43" s="196"/>
      <c r="AO43" s="196"/>
      <c r="AP43" s="196"/>
      <c r="AQ43" s="196"/>
      <c r="AR43" s="196"/>
      <c r="AS43" s="196"/>
      <c r="AT43" s="197"/>
    </row>
    <row r="44" spans="1:46" ht="19.899999999999999" customHeight="1" thickBot="1" x14ac:dyDescent="0.45">
      <c r="A44" s="58"/>
      <c r="B44" s="53"/>
      <c r="C44" s="53"/>
      <c r="D44" s="198" t="s">
        <v>84</v>
      </c>
      <c r="E44" s="199"/>
      <c r="F44" s="199"/>
      <c r="G44" s="199"/>
      <c r="H44" s="216" t="s">
        <v>86</v>
      </c>
      <c r="I44" s="217"/>
      <c r="J44" s="217"/>
      <c r="K44" s="217"/>
      <c r="L44" s="217"/>
      <c r="M44" s="217"/>
      <c r="N44" s="217"/>
      <c r="O44" s="217"/>
      <c r="P44" s="217"/>
      <c r="Q44" s="217"/>
      <c r="R44" s="217"/>
      <c r="S44" s="217"/>
      <c r="T44" s="217"/>
      <c r="U44" s="217"/>
      <c r="V44" s="217"/>
      <c r="W44" s="217"/>
      <c r="X44" s="217"/>
      <c r="Y44" s="218"/>
      <c r="Z44" s="53"/>
      <c r="AA44" s="53"/>
      <c r="AB44" s="230"/>
      <c r="AC44" s="231"/>
      <c r="AD44" s="231"/>
      <c r="AE44" s="231"/>
      <c r="AF44" s="231"/>
      <c r="AG44" s="231"/>
      <c r="AH44" s="231"/>
      <c r="AI44" s="231"/>
      <c r="AJ44" s="231"/>
      <c r="AK44" s="231"/>
      <c r="AL44" s="231"/>
      <c r="AM44" s="231"/>
      <c r="AN44" s="231"/>
      <c r="AO44" s="231"/>
      <c r="AP44" s="231"/>
      <c r="AQ44" s="231"/>
      <c r="AR44" s="231"/>
      <c r="AS44" s="231"/>
      <c r="AT44" s="232"/>
    </row>
    <row r="45" spans="1:46" ht="20.100000000000001" customHeight="1" x14ac:dyDescent="0.4">
      <c r="A45" s="58"/>
      <c r="B45" s="53"/>
      <c r="C45" s="53"/>
      <c r="D45" s="53"/>
      <c r="E45" s="56"/>
      <c r="F45" s="222" t="s">
        <v>3</v>
      </c>
      <c r="G45" s="223"/>
      <c r="H45" s="66"/>
      <c r="I45" s="224" t="s">
        <v>4</v>
      </c>
      <c r="J45" s="225"/>
      <c r="K45" s="56"/>
      <c r="L45" s="228" t="s">
        <v>5</v>
      </c>
      <c r="M45" s="56"/>
      <c r="N45" s="207" t="s">
        <v>6</v>
      </c>
      <c r="O45" s="208"/>
      <c r="P45" s="208"/>
      <c r="Q45" s="208"/>
      <c r="R45" s="209"/>
      <c r="S45" s="66"/>
      <c r="T45" s="210" t="s">
        <v>96</v>
      </c>
      <c r="U45" s="211"/>
      <c r="V45" s="212"/>
      <c r="W45" s="53"/>
      <c r="X45" s="224" t="s">
        <v>7</v>
      </c>
      <c r="Y45" s="225"/>
      <c r="Z45" s="53"/>
      <c r="AA45" s="53"/>
      <c r="AB45" s="165"/>
      <c r="AC45" s="233" t="s">
        <v>76</v>
      </c>
      <c r="AD45" s="234"/>
      <c r="AE45" s="236"/>
      <c r="AF45" s="233" t="s">
        <v>77</v>
      </c>
      <c r="AG45" s="234"/>
      <c r="AH45" s="234"/>
      <c r="AI45" s="236"/>
      <c r="AJ45" s="255"/>
      <c r="AK45" s="256"/>
      <c r="AL45" s="256"/>
      <c r="AM45" s="256"/>
      <c r="AN45" s="256"/>
      <c r="AO45" s="256"/>
      <c r="AP45" s="256"/>
      <c r="AQ45" s="256"/>
      <c r="AR45" s="256"/>
      <c r="AS45" s="256"/>
      <c r="AT45" s="145"/>
    </row>
    <row r="46" spans="1:46" ht="20.100000000000001" customHeight="1" thickBot="1" x14ac:dyDescent="0.45">
      <c r="A46" s="58"/>
      <c r="B46" s="53"/>
      <c r="C46" s="53"/>
      <c r="D46" s="53"/>
      <c r="E46" s="56"/>
      <c r="F46" s="67" t="s">
        <v>9</v>
      </c>
      <c r="G46" s="68" t="s">
        <v>10</v>
      </c>
      <c r="H46" s="63"/>
      <c r="I46" s="226"/>
      <c r="J46" s="227"/>
      <c r="K46" s="56"/>
      <c r="L46" s="229"/>
      <c r="M46" s="56"/>
      <c r="N46" s="203" t="s">
        <v>11</v>
      </c>
      <c r="O46" s="204"/>
      <c r="P46" s="72"/>
      <c r="Q46" s="205" t="s">
        <v>12</v>
      </c>
      <c r="R46" s="206"/>
      <c r="S46" s="63"/>
      <c r="T46" s="213"/>
      <c r="U46" s="214"/>
      <c r="V46" s="215"/>
      <c r="W46" s="53"/>
      <c r="X46" s="226"/>
      <c r="Y46" s="227"/>
      <c r="Z46" s="53"/>
      <c r="AA46" s="53"/>
      <c r="AB46" s="155"/>
      <c r="AC46" s="187"/>
      <c r="AD46" s="188"/>
      <c r="AE46" s="178" t="s">
        <v>81</v>
      </c>
      <c r="AF46" s="187"/>
      <c r="AG46" s="188"/>
      <c r="AH46" s="188"/>
      <c r="AI46" s="179" t="s">
        <v>82</v>
      </c>
      <c r="AJ46" s="257"/>
      <c r="AK46" s="258"/>
      <c r="AL46" s="258"/>
      <c r="AM46" s="258"/>
      <c r="AN46" s="259"/>
      <c r="AO46" s="259"/>
      <c r="AP46" s="259"/>
      <c r="AQ46" s="259"/>
      <c r="AR46" s="169"/>
      <c r="AS46" s="169"/>
      <c r="AT46" s="170"/>
    </row>
    <row r="47" spans="1:46" ht="20.100000000000001" customHeight="1" thickBot="1" x14ac:dyDescent="0.45">
      <c r="A47" s="58"/>
      <c r="B47" s="53"/>
      <c r="C47" s="53"/>
      <c r="D47" s="53"/>
      <c r="E47" s="53"/>
      <c r="F47" s="86"/>
      <c r="G47" s="75"/>
      <c r="H47" s="74"/>
      <c r="I47" s="69"/>
      <c r="J47" s="75" t="s">
        <v>13</v>
      </c>
      <c r="K47" s="76" t="s">
        <v>14</v>
      </c>
      <c r="L47" s="71"/>
      <c r="M47" s="77" t="s">
        <v>14</v>
      </c>
      <c r="N47" s="69"/>
      <c r="O47" s="78" t="s">
        <v>15</v>
      </c>
      <c r="P47" s="78" t="s">
        <v>14</v>
      </c>
      <c r="Q47" s="59">
        <v>365</v>
      </c>
      <c r="R47" s="75" t="s">
        <v>16</v>
      </c>
      <c r="S47" s="79" t="s">
        <v>14</v>
      </c>
      <c r="T47" s="80"/>
      <c r="U47" s="81" t="s">
        <v>17</v>
      </c>
      <c r="V47" s="70"/>
      <c r="W47" s="76" t="s">
        <v>18</v>
      </c>
      <c r="X47" s="82" t="str">
        <f>IFERROR(ROUNDDOWN(I47*L47*N47*Q47*T47/V47,1),"")</f>
        <v/>
      </c>
      <c r="Y47" s="83" t="s">
        <v>19</v>
      </c>
      <c r="Z47" s="53"/>
      <c r="AA47" s="53"/>
      <c r="AB47" s="155"/>
      <c r="AC47" s="233" t="s">
        <v>78</v>
      </c>
      <c r="AD47" s="234"/>
      <c r="AE47" s="235"/>
      <c r="AF47" s="233" t="s">
        <v>80</v>
      </c>
      <c r="AG47" s="234"/>
      <c r="AH47" s="234"/>
      <c r="AI47" s="236"/>
      <c r="AJ47" s="237" t="s">
        <v>79</v>
      </c>
      <c r="AK47" s="238"/>
      <c r="AL47" s="238"/>
      <c r="AM47" s="239"/>
      <c r="AN47" s="187" t="s">
        <v>90</v>
      </c>
      <c r="AO47" s="188"/>
      <c r="AP47" s="188"/>
      <c r="AQ47" s="188"/>
      <c r="AR47" s="188"/>
      <c r="AS47" s="189"/>
      <c r="AT47" s="170"/>
    </row>
    <row r="48" spans="1:46" ht="20.100000000000001" customHeight="1" thickBot="1" x14ac:dyDescent="0.45">
      <c r="A48" s="58"/>
      <c r="B48" s="53"/>
      <c r="C48" s="53"/>
      <c r="D48" s="53"/>
      <c r="E48" s="53"/>
      <c r="F48" s="66"/>
      <c r="G48" s="66"/>
      <c r="H48" s="53"/>
      <c r="I48" s="66"/>
      <c r="J48" s="66"/>
      <c r="K48" s="53"/>
      <c r="L48" s="66"/>
      <c r="M48" s="85"/>
      <c r="N48" s="66"/>
      <c r="O48" s="66"/>
      <c r="P48" s="66"/>
      <c r="Q48" s="66"/>
      <c r="R48" s="66"/>
      <c r="S48" s="66"/>
      <c r="T48" s="63"/>
      <c r="U48" s="53"/>
      <c r="V48" s="66"/>
      <c r="W48" s="53"/>
      <c r="X48" s="168"/>
      <c r="Y48" s="66"/>
      <c r="Z48" s="53"/>
      <c r="AA48" s="53"/>
      <c r="AB48" s="155"/>
      <c r="AC48" s="187"/>
      <c r="AD48" s="188"/>
      <c r="AE48" s="189"/>
      <c r="AF48" s="187"/>
      <c r="AG48" s="188"/>
      <c r="AH48" s="188"/>
      <c r="AI48" s="189"/>
      <c r="AJ48" s="190"/>
      <c r="AK48" s="191"/>
      <c r="AL48" s="191"/>
      <c r="AM48" s="180" t="s">
        <v>89</v>
      </c>
      <c r="AN48" s="192"/>
      <c r="AO48" s="193"/>
      <c r="AP48" s="193"/>
      <c r="AQ48" s="193"/>
      <c r="AR48" s="193"/>
      <c r="AS48" s="194"/>
      <c r="AT48" s="170"/>
    </row>
    <row r="49" spans="1:46" ht="20.100000000000001" customHeight="1" thickBot="1" x14ac:dyDescent="0.45">
      <c r="A49" s="58"/>
      <c r="B49" s="53"/>
      <c r="C49" s="53"/>
      <c r="D49" s="198" t="s">
        <v>85</v>
      </c>
      <c r="E49" s="199"/>
      <c r="F49" s="199"/>
      <c r="G49" s="199"/>
      <c r="H49" s="216" t="s">
        <v>95</v>
      </c>
      <c r="I49" s="217"/>
      <c r="J49" s="217"/>
      <c r="K49" s="217"/>
      <c r="L49" s="217"/>
      <c r="M49" s="217"/>
      <c r="N49" s="217"/>
      <c r="O49" s="217"/>
      <c r="P49" s="217"/>
      <c r="Q49" s="217"/>
      <c r="R49" s="217"/>
      <c r="S49" s="217"/>
      <c r="T49" s="217"/>
      <c r="U49" s="217"/>
      <c r="V49" s="217"/>
      <c r="W49" s="217"/>
      <c r="X49" s="217"/>
      <c r="Y49" s="218"/>
      <c r="Z49" s="53"/>
      <c r="AA49" s="53"/>
      <c r="AB49" s="157"/>
      <c r="AC49" s="171" t="s">
        <v>99</v>
      </c>
      <c r="AD49" s="172"/>
      <c r="AE49" s="172"/>
      <c r="AF49" s="172"/>
      <c r="AG49" s="172"/>
      <c r="AH49" s="172"/>
      <c r="AI49" s="172"/>
      <c r="AJ49" s="173"/>
      <c r="AK49" s="173"/>
      <c r="AL49" s="173"/>
      <c r="AM49" s="173"/>
      <c r="AN49" s="173"/>
      <c r="AO49" s="173"/>
      <c r="AP49" s="173"/>
      <c r="AQ49" s="173"/>
      <c r="AR49" s="173"/>
      <c r="AS49" s="173"/>
      <c r="AT49" s="174"/>
    </row>
    <row r="50" spans="1:46" ht="18.600000000000001" customHeight="1" thickTop="1" thickBot="1" x14ac:dyDescent="0.45">
      <c r="A50" s="58"/>
      <c r="B50" s="53"/>
      <c r="C50" s="53"/>
      <c r="D50" s="53"/>
      <c r="E50" s="53"/>
      <c r="F50" s="115"/>
      <c r="G50" s="118"/>
      <c r="H50" s="53"/>
      <c r="I50" s="69"/>
      <c r="J50" s="98" t="s">
        <v>13</v>
      </c>
      <c r="K50" s="102" t="s">
        <v>14</v>
      </c>
      <c r="L50" s="71"/>
      <c r="M50" s="102" t="s">
        <v>14</v>
      </c>
      <c r="N50" s="69"/>
      <c r="O50" s="103" t="s">
        <v>15</v>
      </c>
      <c r="P50" s="104" t="s">
        <v>14</v>
      </c>
      <c r="Q50" s="59">
        <v>365</v>
      </c>
      <c r="R50" s="98" t="s">
        <v>16</v>
      </c>
      <c r="S50" s="105" t="s">
        <v>14</v>
      </c>
      <c r="T50" s="106"/>
      <c r="U50" s="81" t="s">
        <v>17</v>
      </c>
      <c r="V50" s="98"/>
      <c r="W50" s="102" t="s">
        <v>18</v>
      </c>
      <c r="X50" s="107" t="str">
        <f>IFERROR(ROUNDDOWN(I50*L50*N50*Q50*T50/V50,1),"")</f>
        <v/>
      </c>
      <c r="Y50" s="71" t="s">
        <v>19</v>
      </c>
      <c r="Z50" s="53"/>
      <c r="AA50" s="53"/>
      <c r="AB50" s="175" t="s">
        <v>83</v>
      </c>
      <c r="AC50" s="181"/>
      <c r="AD50" s="181"/>
      <c r="AE50" s="181"/>
      <c r="AF50" s="181"/>
      <c r="AG50" s="181"/>
      <c r="AH50" s="181"/>
      <c r="AI50" s="181"/>
      <c r="AJ50" s="181"/>
      <c r="AK50" s="181"/>
      <c r="AL50" s="181"/>
      <c r="AM50" s="181"/>
      <c r="AN50" s="181"/>
      <c r="AO50" s="181"/>
      <c r="AP50" s="181"/>
      <c r="AQ50" s="181"/>
      <c r="AR50" s="181"/>
      <c r="AS50" s="181"/>
      <c r="AT50" s="182"/>
    </row>
    <row r="51" spans="1:46" ht="20.100000000000001" customHeight="1" thickBot="1" x14ac:dyDescent="0.45">
      <c r="A51" s="58"/>
      <c r="B51" s="53"/>
      <c r="C51" s="53"/>
      <c r="D51" s="53"/>
      <c r="E51" s="53"/>
      <c r="F51" s="53"/>
      <c r="G51" s="53"/>
      <c r="H51" s="53"/>
      <c r="I51" s="53"/>
      <c r="J51" s="53"/>
      <c r="K51" s="53"/>
      <c r="L51" s="53"/>
      <c r="M51" s="53"/>
      <c r="N51" s="53"/>
      <c r="O51" s="53"/>
      <c r="P51" s="53"/>
      <c r="Q51" s="53"/>
      <c r="R51" s="53"/>
      <c r="S51" s="53"/>
      <c r="T51" s="53"/>
      <c r="U51" s="90"/>
      <c r="V51" s="66"/>
      <c r="W51" s="53"/>
      <c r="X51" s="53"/>
      <c r="Y51" s="53"/>
      <c r="Z51" s="53"/>
      <c r="AA51" s="53"/>
      <c r="AB51" s="177"/>
      <c r="AC51" s="169"/>
      <c r="AD51" s="169"/>
      <c r="AE51" s="169"/>
      <c r="AF51" s="169"/>
      <c r="AG51" s="169"/>
      <c r="AH51" s="169"/>
      <c r="AI51" s="169"/>
      <c r="AJ51" s="169"/>
      <c r="AK51" s="169"/>
      <c r="AL51" s="169"/>
      <c r="AM51" s="169"/>
      <c r="AN51" s="169"/>
      <c r="AO51" s="169"/>
      <c r="AP51" s="169"/>
      <c r="AQ51" s="169"/>
      <c r="AR51" s="169"/>
      <c r="AS51" s="169"/>
      <c r="AT51" s="170"/>
    </row>
    <row r="52" spans="1:46" ht="20.100000000000001" customHeight="1" thickBot="1" x14ac:dyDescent="0.45">
      <c r="A52" s="58"/>
      <c r="B52" s="53"/>
      <c r="C52" s="53"/>
      <c r="D52" s="53"/>
      <c r="E52" s="53"/>
      <c r="F52" s="53"/>
      <c r="G52" s="53"/>
      <c r="H52" s="53"/>
      <c r="I52" s="53"/>
      <c r="J52" s="53"/>
      <c r="K52" s="53"/>
      <c r="L52" s="53"/>
      <c r="M52" s="53"/>
      <c r="N52" s="53"/>
      <c r="O52" s="53"/>
      <c r="P52" s="53"/>
      <c r="Q52" s="53"/>
      <c r="R52" s="53"/>
      <c r="S52" s="200" t="s">
        <v>21</v>
      </c>
      <c r="T52" s="201"/>
      <c r="U52" s="201"/>
      <c r="V52" s="201"/>
      <c r="W52" s="202"/>
      <c r="X52" s="93" t="str">
        <f>IFERROR(X47-X50,"")</f>
        <v/>
      </c>
      <c r="Y52" s="75" t="s">
        <v>19</v>
      </c>
      <c r="Z52" s="53"/>
      <c r="AA52" s="53"/>
      <c r="AB52" s="183"/>
      <c r="AC52" s="169"/>
      <c r="AD52" s="169"/>
      <c r="AE52" s="169"/>
      <c r="AF52" s="169"/>
      <c r="AG52" s="169"/>
      <c r="AH52" s="169"/>
      <c r="AI52" s="169"/>
      <c r="AJ52" s="169"/>
      <c r="AK52" s="169"/>
      <c r="AL52" s="169"/>
      <c r="AM52" s="169"/>
      <c r="AN52" s="169"/>
      <c r="AO52" s="169"/>
      <c r="AP52" s="169"/>
      <c r="AQ52" s="169"/>
      <c r="AR52" s="169"/>
      <c r="AS52" s="169"/>
      <c r="AT52" s="170"/>
    </row>
    <row r="53" spans="1:46" ht="20.100000000000001" customHeight="1" x14ac:dyDescent="0.4">
      <c r="A53" s="58"/>
      <c r="B53" s="53"/>
      <c r="C53" s="53"/>
      <c r="D53" s="53"/>
      <c r="E53" s="53"/>
      <c r="F53" s="53"/>
      <c r="G53" s="53"/>
      <c r="H53" s="53"/>
      <c r="I53" s="53"/>
      <c r="J53" s="53"/>
      <c r="K53" s="53"/>
      <c r="L53" s="53"/>
      <c r="M53" s="53"/>
      <c r="N53" s="53"/>
      <c r="O53" s="53"/>
      <c r="P53" s="53"/>
      <c r="Q53" s="53"/>
      <c r="R53" s="53"/>
      <c r="S53" s="94"/>
      <c r="T53" s="94"/>
      <c r="U53" s="94"/>
      <c r="V53" s="94"/>
      <c r="W53" s="94"/>
      <c r="X53" s="96"/>
      <c r="Y53" s="66"/>
      <c r="Z53" s="53"/>
      <c r="AA53" s="53"/>
      <c r="AB53" s="183"/>
      <c r="AC53" s="169"/>
      <c r="AD53" s="169"/>
      <c r="AE53" s="169"/>
      <c r="AF53" s="169"/>
      <c r="AG53" s="169"/>
      <c r="AH53" s="169"/>
      <c r="AI53" s="169"/>
      <c r="AJ53" s="169"/>
      <c r="AK53" s="169"/>
      <c r="AL53" s="169"/>
      <c r="AM53" s="169"/>
      <c r="AN53" s="169"/>
      <c r="AO53" s="169"/>
      <c r="AP53" s="169"/>
      <c r="AQ53" s="169"/>
      <c r="AR53" s="169"/>
      <c r="AS53" s="169"/>
      <c r="AT53" s="170"/>
    </row>
    <row r="54" spans="1:46" ht="20.100000000000001" customHeight="1" x14ac:dyDescent="0.4">
      <c r="A54" s="58"/>
      <c r="B54" s="53"/>
      <c r="C54" s="53"/>
      <c r="D54" s="53"/>
      <c r="E54" s="53"/>
      <c r="F54" s="53"/>
      <c r="G54" s="53"/>
      <c r="H54" s="53"/>
      <c r="I54" s="53"/>
      <c r="J54" s="53"/>
      <c r="K54" s="53"/>
      <c r="L54" s="53"/>
      <c r="M54" s="53"/>
      <c r="N54" s="53"/>
      <c r="O54" s="53"/>
      <c r="P54" s="53"/>
      <c r="Q54" s="53"/>
      <c r="R54" s="53"/>
      <c r="S54" s="94"/>
      <c r="T54" s="94"/>
      <c r="U54" s="94"/>
      <c r="V54" s="94"/>
      <c r="W54" s="94"/>
      <c r="X54" s="96"/>
      <c r="Y54" s="66"/>
      <c r="Z54" s="53"/>
      <c r="AA54" s="53"/>
      <c r="AB54" s="183"/>
      <c r="AC54" s="169"/>
      <c r="AD54" s="169"/>
      <c r="AE54" s="169"/>
      <c r="AF54" s="169"/>
      <c r="AG54" s="169"/>
      <c r="AH54" s="169"/>
      <c r="AI54" s="169"/>
      <c r="AJ54" s="169"/>
      <c r="AK54" s="169"/>
      <c r="AL54" s="169"/>
      <c r="AM54" s="169"/>
      <c r="AN54" s="169"/>
      <c r="AO54" s="169"/>
      <c r="AP54" s="169"/>
      <c r="AQ54" s="169"/>
      <c r="AR54" s="169"/>
      <c r="AS54" s="169"/>
      <c r="AT54" s="170"/>
    </row>
    <row r="55" spans="1:46" ht="20.100000000000001" customHeight="1" x14ac:dyDescent="0.4">
      <c r="A55" s="58"/>
      <c r="B55" s="53"/>
      <c r="C55" s="53"/>
      <c r="D55" s="53"/>
      <c r="E55" s="53"/>
      <c r="F55" s="53"/>
      <c r="G55" s="53"/>
      <c r="H55" s="53"/>
      <c r="I55" s="53"/>
      <c r="J55" s="53"/>
      <c r="K55" s="53"/>
      <c r="L55" s="53"/>
      <c r="M55" s="53"/>
      <c r="N55" s="53"/>
      <c r="O55" s="53"/>
      <c r="P55" s="53"/>
      <c r="Q55" s="53"/>
      <c r="R55" s="53"/>
      <c r="S55" s="94"/>
      <c r="T55" s="94"/>
      <c r="U55" s="94"/>
      <c r="V55" s="94"/>
      <c r="W55" s="94"/>
      <c r="X55" s="96"/>
      <c r="Y55" s="66"/>
      <c r="Z55" s="53"/>
      <c r="AA55" s="53"/>
      <c r="AB55" s="183"/>
      <c r="AC55" s="169"/>
      <c r="AD55" s="169"/>
      <c r="AE55" s="169"/>
      <c r="AF55" s="169"/>
      <c r="AG55" s="169"/>
      <c r="AH55" s="169"/>
      <c r="AI55" s="169"/>
      <c r="AJ55" s="169"/>
      <c r="AK55" s="169"/>
      <c r="AL55" s="169"/>
      <c r="AM55" s="169"/>
      <c r="AN55" s="169"/>
      <c r="AO55" s="169"/>
      <c r="AP55" s="169"/>
      <c r="AQ55" s="169"/>
      <c r="AR55" s="169"/>
      <c r="AS55" s="169"/>
      <c r="AT55" s="170"/>
    </row>
    <row r="56" spans="1:46" ht="20.100000000000001" customHeight="1" thickBot="1" x14ac:dyDescent="0.45">
      <c r="A56" s="99"/>
      <c r="B56" s="97"/>
      <c r="C56" s="97"/>
      <c r="D56" s="97"/>
      <c r="E56" s="97"/>
      <c r="F56" s="97"/>
      <c r="G56" s="97"/>
      <c r="H56" s="97"/>
      <c r="I56" s="97"/>
      <c r="J56" s="97"/>
      <c r="K56" s="97"/>
      <c r="L56" s="97"/>
      <c r="M56" s="97"/>
      <c r="N56" s="97"/>
      <c r="O56" s="97"/>
      <c r="P56" s="97"/>
      <c r="Q56" s="97"/>
      <c r="R56" s="97"/>
      <c r="S56" s="100"/>
      <c r="T56" s="100"/>
      <c r="U56" s="100"/>
      <c r="V56" s="100"/>
      <c r="W56" s="100"/>
      <c r="X56" s="84"/>
      <c r="Y56" s="73"/>
      <c r="Z56" s="97"/>
      <c r="AA56" s="97"/>
      <c r="AB56" s="402"/>
      <c r="AC56" s="184"/>
      <c r="AD56" s="184"/>
      <c r="AE56" s="184"/>
      <c r="AF56" s="184"/>
      <c r="AG56" s="184"/>
      <c r="AH56" s="184"/>
      <c r="AI56" s="184"/>
      <c r="AJ56" s="184"/>
      <c r="AK56" s="184"/>
      <c r="AL56" s="184"/>
      <c r="AM56" s="184"/>
      <c r="AN56" s="184"/>
      <c r="AO56" s="184"/>
      <c r="AP56" s="184"/>
      <c r="AQ56" s="184"/>
      <c r="AR56" s="184"/>
      <c r="AS56" s="184"/>
      <c r="AT56" s="185"/>
    </row>
    <row r="57" spans="1:46" ht="20.100000000000001" customHeight="1" x14ac:dyDescent="0.4">
      <c r="AB57" s="156"/>
    </row>
    <row r="58" spans="1:46" ht="20.100000000000001" customHeight="1" x14ac:dyDescent="0.4"/>
    <row r="59" spans="1:46" ht="20.100000000000001" customHeight="1" x14ac:dyDescent="0.4"/>
    <row r="60" spans="1:46" ht="20.100000000000001" customHeight="1" x14ac:dyDescent="0.4"/>
    <row r="61" spans="1:46" ht="20.100000000000001" customHeight="1" x14ac:dyDescent="0.4"/>
    <row r="62" spans="1:46" ht="20.100000000000001" customHeight="1" x14ac:dyDescent="0.4"/>
    <row r="63" spans="1:46" ht="20.100000000000001" customHeight="1" x14ac:dyDescent="0.4"/>
    <row r="64" spans="1:46"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sheetData>
  <mergeCells count="144">
    <mergeCell ref="AR18:AS19"/>
    <mergeCell ref="AR20:AS20"/>
    <mergeCell ref="AN26:AQ27"/>
    <mergeCell ref="AN28:AP28"/>
    <mergeCell ref="AH28:AI28"/>
    <mergeCell ref="AC22:AE23"/>
    <mergeCell ref="AF23:AF24"/>
    <mergeCell ref="AH22:AK23"/>
    <mergeCell ref="AH20:AJ20"/>
    <mergeCell ref="AF19:AF20"/>
    <mergeCell ref="AD11:AE11"/>
    <mergeCell ref="AF11:AH11"/>
    <mergeCell ref="AJ11:AL11"/>
    <mergeCell ref="AD12:AE12"/>
    <mergeCell ref="AN15:AP15"/>
    <mergeCell ref="AN9:AQ14"/>
    <mergeCell ref="AD10:AE10"/>
    <mergeCell ref="AJ10:AL10"/>
    <mergeCell ref="AD13:AE13"/>
    <mergeCell ref="AF13:AH13"/>
    <mergeCell ref="AJ13:AL13"/>
    <mergeCell ref="AD14:AE14"/>
    <mergeCell ref="AF14:AH14"/>
    <mergeCell ref="AJ14:AL14"/>
    <mergeCell ref="AD15:AE15"/>
    <mergeCell ref="AF15:AH15"/>
    <mergeCell ref="AJ15:AL15"/>
    <mergeCell ref="AF12:AH12"/>
    <mergeCell ref="AJ12:AL12"/>
    <mergeCell ref="AF9:AH9"/>
    <mergeCell ref="AF10:AH10"/>
    <mergeCell ref="S52:W52"/>
    <mergeCell ref="N21:R21"/>
    <mergeCell ref="T21:V22"/>
    <mergeCell ref="AL19:AL20"/>
    <mergeCell ref="AM18:AP19"/>
    <mergeCell ref="AM20:AO20"/>
    <mergeCell ref="AQ19:AQ20"/>
    <mergeCell ref="AK37:AN38"/>
    <mergeCell ref="AG38:AI38"/>
    <mergeCell ref="AC39:AD39"/>
    <mergeCell ref="AG39:AI39"/>
    <mergeCell ref="AK39:AL39"/>
    <mergeCell ref="AC37:AE38"/>
    <mergeCell ref="AL23:AL24"/>
    <mergeCell ref="AF27:AF28"/>
    <mergeCell ref="AM22:AO23"/>
    <mergeCell ref="AM24:AO24"/>
    <mergeCell ref="AM39:AN39"/>
    <mergeCell ref="AP39:AQ39"/>
    <mergeCell ref="AP38:AS38"/>
    <mergeCell ref="AC18:AE19"/>
    <mergeCell ref="AH18:AK19"/>
    <mergeCell ref="X21:Y22"/>
    <mergeCell ref="N22:O22"/>
    <mergeCell ref="Q22:R22"/>
    <mergeCell ref="E30:R30"/>
    <mergeCell ref="X33:Y34"/>
    <mergeCell ref="H32:Y32"/>
    <mergeCell ref="D20:G20"/>
    <mergeCell ref="F21:G21"/>
    <mergeCell ref="H25:Y25"/>
    <mergeCell ref="I21:J22"/>
    <mergeCell ref="L21:L22"/>
    <mergeCell ref="H49:Y49"/>
    <mergeCell ref="D49:G49"/>
    <mergeCell ref="X45:Y46"/>
    <mergeCell ref="N46:O46"/>
    <mergeCell ref="Q46:R46"/>
    <mergeCell ref="F45:G45"/>
    <mergeCell ref="I45:J46"/>
    <mergeCell ref="L45:L46"/>
    <mergeCell ref="N45:R45"/>
    <mergeCell ref="T45:V46"/>
    <mergeCell ref="A1:AT1"/>
    <mergeCell ref="A3:Z3"/>
    <mergeCell ref="AB3:AT3"/>
    <mergeCell ref="AC4:AR5"/>
    <mergeCell ref="F9:G9"/>
    <mergeCell ref="I9:J10"/>
    <mergeCell ref="L9:L10"/>
    <mergeCell ref="N9:R9"/>
    <mergeCell ref="T9:V10"/>
    <mergeCell ref="H8:Y8"/>
    <mergeCell ref="D8:G8"/>
    <mergeCell ref="AJ9:AL9"/>
    <mergeCell ref="X9:Y10"/>
    <mergeCell ref="AF7:AI8"/>
    <mergeCell ref="AJ7:AM8"/>
    <mergeCell ref="G2:O2"/>
    <mergeCell ref="P2:R2"/>
    <mergeCell ref="S2:AC2"/>
    <mergeCell ref="B2:F2"/>
    <mergeCell ref="AN7:AQ8"/>
    <mergeCell ref="AD9:AE9"/>
    <mergeCell ref="E6:O6"/>
    <mergeCell ref="N10:O10"/>
    <mergeCell ref="Q10:R10"/>
    <mergeCell ref="AB44:AT44"/>
    <mergeCell ref="AC47:AE47"/>
    <mergeCell ref="AF47:AI47"/>
    <mergeCell ref="AJ47:AM47"/>
    <mergeCell ref="H44:Y44"/>
    <mergeCell ref="D44:G44"/>
    <mergeCell ref="AH24:AJ24"/>
    <mergeCell ref="AH26:AK27"/>
    <mergeCell ref="AC26:AE27"/>
    <mergeCell ref="AC28:AD28"/>
    <mergeCell ref="AR39:AS39"/>
    <mergeCell ref="E42:R42"/>
    <mergeCell ref="AC45:AE45"/>
    <mergeCell ref="AC46:AD46"/>
    <mergeCell ref="AF45:AI45"/>
    <mergeCell ref="AF46:AH46"/>
    <mergeCell ref="AJ45:AM45"/>
    <mergeCell ref="AJ46:AM46"/>
    <mergeCell ref="AN45:AQ45"/>
    <mergeCell ref="AN46:AQ46"/>
    <mergeCell ref="AR45:AS45"/>
    <mergeCell ref="AB35:AT35"/>
    <mergeCell ref="AC48:AE48"/>
    <mergeCell ref="AF48:AI48"/>
    <mergeCell ref="AJ48:AL48"/>
    <mergeCell ref="AN47:AS47"/>
    <mergeCell ref="AN48:AS48"/>
    <mergeCell ref="AB43:AT43"/>
    <mergeCell ref="D13:G13"/>
    <mergeCell ref="S40:W40"/>
    <mergeCell ref="N34:O34"/>
    <mergeCell ref="Q34:R34"/>
    <mergeCell ref="N33:R33"/>
    <mergeCell ref="T33:V34"/>
    <mergeCell ref="S16:W16"/>
    <mergeCell ref="H13:Y13"/>
    <mergeCell ref="D32:G32"/>
    <mergeCell ref="D25:G25"/>
    <mergeCell ref="E18:R18"/>
    <mergeCell ref="D37:G37"/>
    <mergeCell ref="F33:G33"/>
    <mergeCell ref="I33:J34"/>
    <mergeCell ref="L33:L34"/>
    <mergeCell ref="H20:Y20"/>
    <mergeCell ref="S28:W28"/>
    <mergeCell ref="H37:Y37"/>
  </mergeCells>
  <phoneticPr fontId="2"/>
  <dataValidations count="3">
    <dataValidation type="list" errorStyle="warning" allowBlank="1" showInputMessage="1" showErrorMessage="1" errorTitle="※モーター効率か負荷率か、どちらか(あるいはその両方か)記す" sqref="T45:V46 T33:V34 T21:V22" xr:uid="{F3BE4629-471A-4191-B509-2A527688E246}">
      <formula1>"モーター効率,負荷率,負荷率/モーター効率"</formula1>
    </dataValidation>
    <dataValidation type="list" errorStyle="warning" allowBlank="1" showInputMessage="1" showErrorMessage="1" errorTitle="注意" error="※モーター効率か負荷率か、どちらか(あるいはその両方か)記す" sqref="T9:V10" xr:uid="{6A690E6B-5BF4-4B9D-8B5D-A82B357D135F}">
      <formula1>"モーター効率,負荷率,負荷率/モーター効率"</formula1>
    </dataValidation>
    <dataValidation errorStyle="warning" allowBlank="1" showInputMessage="1" showErrorMessage="1" errorTitle="※モーター効率か負荷率か、どちらか(あるいはその両方か)記す" sqref="T11" xr:uid="{1FC10262-FE96-4737-8188-9DE03149BD47}"/>
  </dataValidations>
  <pageMargins left="1.2598425196850394" right="0" top="0.74803149606299213" bottom="0.74803149606299213" header="0.31496062992125984" footer="0.31496062992125984"/>
  <pageSetup paperSize="8"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166F-E296-4F4E-A18F-FF8594D87402}">
  <sheetPr>
    <pageSetUpPr fitToPage="1"/>
  </sheetPr>
  <dimension ref="A1:AZ153"/>
  <sheetViews>
    <sheetView topLeftCell="B34" zoomScale="90" zoomScaleNormal="90" workbookViewId="0">
      <selection activeCell="H46" sqref="H46:Y46"/>
    </sheetView>
  </sheetViews>
  <sheetFormatPr defaultColWidth="8.75" defaultRowHeight="13.5" x14ac:dyDescent="0.4"/>
  <cols>
    <col min="1" max="2" width="2.25" style="2" customWidth="1"/>
    <col min="3" max="3" width="4.75" style="2" customWidth="1"/>
    <col min="4" max="4" width="2.75" style="2" customWidth="1"/>
    <col min="5" max="5" width="4.75" style="2" customWidth="1"/>
    <col min="6" max="7" width="12.75" style="2" customWidth="1"/>
    <col min="8" max="8" width="1.75" style="2" customWidth="1"/>
    <col min="9" max="9" width="8.75" style="2"/>
    <col min="10" max="10" width="4.75" style="2" customWidth="1"/>
    <col min="11" max="11" width="2.75" style="2" customWidth="1"/>
    <col min="12" max="12" width="5.75" style="2" customWidth="1"/>
    <col min="13" max="13" width="2.75" style="2" customWidth="1"/>
    <col min="14" max="14" width="15.5" style="2" customWidth="1"/>
    <col min="15" max="15" width="7.75" style="2" customWidth="1"/>
    <col min="16" max="16" width="2.75" style="2" customWidth="1"/>
    <col min="17" max="17" width="14.375" style="2" customWidth="1"/>
    <col min="18" max="18" width="7.75" style="2" customWidth="1"/>
    <col min="19" max="19" width="2.75" style="2" customWidth="1"/>
    <col min="20" max="20" width="7.75" style="2" customWidth="1"/>
    <col min="21" max="21" width="2.75" style="2" customWidth="1"/>
    <col min="22" max="22" width="7.75" style="2" customWidth="1"/>
    <col min="23" max="23" width="2.75" style="2" customWidth="1"/>
    <col min="24" max="24" width="9.5" style="2" bestFit="1" customWidth="1"/>
    <col min="25" max="25" width="6.75" style="2" customWidth="1"/>
    <col min="26" max="26" width="2.75" style="2" customWidth="1"/>
    <col min="27" max="27" width="4.75" style="2" customWidth="1"/>
    <col min="28" max="28" width="8.75" style="2" customWidth="1"/>
    <col min="29" max="29" width="4.75" style="2" customWidth="1"/>
    <col min="30" max="30" width="3.75" style="2" customWidth="1"/>
    <col min="31" max="31" width="4.75" style="2" customWidth="1"/>
    <col min="32" max="32" width="2.75" style="2" customWidth="1"/>
    <col min="33" max="34" width="4.75" style="2" customWidth="1"/>
    <col min="35" max="36" width="3.75" style="2" customWidth="1"/>
    <col min="37" max="38" width="4.75" style="2" customWidth="1"/>
    <col min="39" max="40" width="3.75" style="2" customWidth="1"/>
    <col min="41" max="41" width="4.75" style="2" customWidth="1"/>
    <col min="42" max="42" width="5.75" style="2" customWidth="1"/>
    <col min="43" max="43" width="9.75" style="2" customWidth="1"/>
    <col min="44" max="44" width="2.75" style="2" customWidth="1"/>
    <col min="45" max="16384" width="8.75" style="2"/>
  </cols>
  <sheetData>
    <row r="1" spans="1:52" ht="21.95" customHeight="1" x14ac:dyDescent="0.4">
      <c r="A1" s="45"/>
      <c r="B1" s="46"/>
      <c r="C1" s="46"/>
      <c r="D1" s="46"/>
      <c r="E1" s="46"/>
      <c r="F1" s="46"/>
      <c r="G1" s="46"/>
      <c r="H1" s="46"/>
      <c r="I1" s="46"/>
      <c r="J1" s="46"/>
      <c r="K1" s="46"/>
      <c r="L1" s="46"/>
      <c r="M1" s="46"/>
      <c r="N1" s="46"/>
      <c r="O1" s="47"/>
      <c r="P1" s="46"/>
      <c r="Q1" s="48"/>
      <c r="R1" s="46"/>
      <c r="S1" s="46"/>
      <c r="T1" s="46"/>
      <c r="U1" s="46"/>
      <c r="V1" s="46"/>
      <c r="W1" s="46"/>
      <c r="X1" s="46"/>
      <c r="Y1" s="46"/>
      <c r="Z1" s="49"/>
      <c r="AA1" s="390" t="s">
        <v>36</v>
      </c>
      <c r="AB1" s="391"/>
      <c r="AC1" s="391"/>
      <c r="AD1" s="391"/>
      <c r="AE1" s="391"/>
      <c r="AF1" s="391"/>
      <c r="AG1" s="391"/>
      <c r="AH1" s="391"/>
      <c r="AI1" s="391"/>
      <c r="AJ1" s="391"/>
      <c r="AK1" s="391"/>
      <c r="AL1" s="391"/>
      <c r="AM1" s="391"/>
      <c r="AN1" s="391"/>
      <c r="AO1" s="391"/>
      <c r="AP1" s="391"/>
      <c r="AQ1" s="391"/>
      <c r="AR1" s="392"/>
    </row>
    <row r="2" spans="1:52" ht="21.95" customHeight="1" thickBot="1" x14ac:dyDescent="0.45">
      <c r="A2" s="3"/>
      <c r="B2" s="4"/>
      <c r="C2" s="4"/>
      <c r="D2" s="4"/>
      <c r="E2" s="4"/>
      <c r="F2" s="4"/>
      <c r="G2" s="4"/>
      <c r="H2" s="4"/>
      <c r="I2" s="4"/>
      <c r="J2" s="4"/>
      <c r="K2" s="4"/>
      <c r="L2" s="4"/>
      <c r="M2" s="4"/>
      <c r="N2" s="4"/>
      <c r="P2" s="4"/>
      <c r="Q2" s="6"/>
      <c r="R2" s="4"/>
      <c r="S2" s="4"/>
      <c r="T2" s="4"/>
      <c r="U2" s="4"/>
      <c r="V2" s="4"/>
      <c r="W2" s="4"/>
      <c r="X2" s="4"/>
      <c r="Y2" s="4"/>
      <c r="Z2" s="7"/>
      <c r="AA2" s="393"/>
      <c r="AB2" s="394"/>
      <c r="AC2" s="394"/>
      <c r="AD2" s="394"/>
      <c r="AE2" s="394"/>
      <c r="AF2" s="394"/>
      <c r="AG2" s="394"/>
      <c r="AH2" s="394"/>
      <c r="AI2" s="394"/>
      <c r="AJ2" s="394"/>
      <c r="AK2" s="394"/>
      <c r="AL2" s="394"/>
      <c r="AM2" s="394"/>
      <c r="AN2" s="394"/>
      <c r="AO2" s="394"/>
      <c r="AP2" s="394"/>
      <c r="AQ2" s="394"/>
      <c r="AR2" s="395"/>
    </row>
    <row r="3" spans="1:52" ht="19.899999999999999" customHeight="1" thickBot="1" x14ac:dyDescent="0.45">
      <c r="A3" s="8"/>
      <c r="C3" s="11" t="s">
        <v>1</v>
      </c>
      <c r="D3" s="12" t="s">
        <v>29</v>
      </c>
      <c r="E3" s="381" t="s">
        <v>102</v>
      </c>
      <c r="F3" s="382"/>
      <c r="G3" s="382"/>
      <c r="H3" s="382"/>
      <c r="I3" s="382"/>
      <c r="J3" s="382"/>
      <c r="K3" s="382"/>
      <c r="L3" s="382"/>
      <c r="M3" s="382"/>
      <c r="N3" s="383"/>
      <c r="Z3" s="9"/>
      <c r="AA3" s="393"/>
      <c r="AB3" s="394"/>
      <c r="AC3" s="394"/>
      <c r="AD3" s="394"/>
      <c r="AE3" s="394"/>
      <c r="AF3" s="394"/>
      <c r="AG3" s="394"/>
      <c r="AH3" s="394"/>
      <c r="AI3" s="394"/>
      <c r="AJ3" s="394"/>
      <c r="AK3" s="394"/>
      <c r="AL3" s="394"/>
      <c r="AM3" s="394"/>
      <c r="AN3" s="394"/>
      <c r="AO3" s="394"/>
      <c r="AP3" s="394"/>
      <c r="AQ3" s="394"/>
      <c r="AR3" s="395"/>
    </row>
    <row r="4" spans="1:52" ht="19.899999999999999" customHeight="1" thickBot="1" x14ac:dyDescent="0.45">
      <c r="A4" s="8"/>
      <c r="C4" s="14"/>
      <c r="Z4" s="9"/>
      <c r="AA4" s="393"/>
      <c r="AB4" s="394"/>
      <c r="AC4" s="394"/>
      <c r="AD4" s="394"/>
      <c r="AE4" s="394"/>
      <c r="AF4" s="394"/>
      <c r="AG4" s="394"/>
      <c r="AH4" s="394"/>
      <c r="AI4" s="394"/>
      <c r="AJ4" s="394"/>
      <c r="AK4" s="394"/>
      <c r="AL4" s="394"/>
      <c r="AM4" s="394"/>
      <c r="AN4" s="394"/>
      <c r="AO4" s="394"/>
      <c r="AP4" s="394"/>
      <c r="AQ4" s="394"/>
      <c r="AR4" s="395"/>
    </row>
    <row r="5" spans="1:52" ht="19.899999999999999" customHeight="1" thickBot="1" x14ac:dyDescent="0.45">
      <c r="A5" s="8"/>
      <c r="D5" s="198" t="s">
        <v>33</v>
      </c>
      <c r="E5" s="199"/>
      <c r="F5" s="199"/>
      <c r="G5" s="199"/>
      <c r="H5" s="356" t="s">
        <v>101</v>
      </c>
      <c r="I5" s="357"/>
      <c r="J5" s="357"/>
      <c r="K5" s="357"/>
      <c r="L5" s="357"/>
      <c r="M5" s="357"/>
      <c r="N5" s="357"/>
      <c r="O5" s="357"/>
      <c r="P5" s="357"/>
      <c r="Q5" s="357"/>
      <c r="R5" s="357"/>
      <c r="S5" s="357"/>
      <c r="T5" s="357"/>
      <c r="U5" s="357"/>
      <c r="V5" s="357"/>
      <c r="W5" s="357"/>
      <c r="X5" s="357"/>
      <c r="Y5" s="358"/>
      <c r="Z5" s="9"/>
      <c r="AA5" s="393"/>
      <c r="AB5" s="394"/>
      <c r="AC5" s="394"/>
      <c r="AD5" s="394"/>
      <c r="AE5" s="394"/>
      <c r="AF5" s="394"/>
      <c r="AG5" s="394"/>
      <c r="AH5" s="394"/>
      <c r="AI5" s="394"/>
      <c r="AJ5" s="394"/>
      <c r="AK5" s="394"/>
      <c r="AL5" s="394"/>
      <c r="AM5" s="394"/>
      <c r="AN5" s="394"/>
      <c r="AO5" s="394"/>
      <c r="AP5" s="394"/>
      <c r="AQ5" s="394"/>
      <c r="AR5" s="395"/>
    </row>
    <row r="6" spans="1:52" ht="19.899999999999999" customHeight="1" x14ac:dyDescent="0.4">
      <c r="A6" s="8"/>
      <c r="E6" s="10"/>
      <c r="F6" s="362" t="s">
        <v>3</v>
      </c>
      <c r="G6" s="363"/>
      <c r="H6" s="17"/>
      <c r="I6" s="384" t="s">
        <v>4</v>
      </c>
      <c r="J6" s="385"/>
      <c r="K6" s="10"/>
      <c r="L6" s="386" t="s">
        <v>5</v>
      </c>
      <c r="M6" s="10"/>
      <c r="N6" s="387" t="s">
        <v>6</v>
      </c>
      <c r="O6" s="388"/>
      <c r="P6" s="388"/>
      <c r="Q6" s="388"/>
      <c r="R6" s="389"/>
      <c r="S6" s="17"/>
      <c r="T6" s="371" t="s">
        <v>42</v>
      </c>
      <c r="U6" s="372"/>
      <c r="V6" s="373"/>
      <c r="X6" s="384" t="s">
        <v>7</v>
      </c>
      <c r="Y6" s="385"/>
      <c r="Z6" s="9"/>
      <c r="AA6" s="393"/>
      <c r="AB6" s="394"/>
      <c r="AC6" s="394"/>
      <c r="AD6" s="394"/>
      <c r="AE6" s="394"/>
      <c r="AF6" s="394"/>
      <c r="AG6" s="394"/>
      <c r="AH6" s="394"/>
      <c r="AI6" s="394"/>
      <c r="AJ6" s="394"/>
      <c r="AK6" s="394"/>
      <c r="AL6" s="394"/>
      <c r="AM6" s="394"/>
      <c r="AN6" s="394"/>
      <c r="AO6" s="394"/>
      <c r="AP6" s="394"/>
      <c r="AQ6" s="394"/>
      <c r="AR6" s="395"/>
    </row>
    <row r="7" spans="1:52" ht="19.899999999999999" customHeight="1" thickBot="1" x14ac:dyDescent="0.45">
      <c r="A7" s="8"/>
      <c r="E7" s="10"/>
      <c r="F7" s="18" t="s">
        <v>9</v>
      </c>
      <c r="G7" s="19" t="s">
        <v>10</v>
      </c>
      <c r="H7" s="16"/>
      <c r="I7" s="366"/>
      <c r="J7" s="367"/>
      <c r="K7" s="10"/>
      <c r="L7" s="369"/>
      <c r="M7" s="10"/>
      <c r="N7" s="377" t="s">
        <v>11</v>
      </c>
      <c r="O7" s="378"/>
      <c r="P7" s="20"/>
      <c r="Q7" s="379" t="s">
        <v>12</v>
      </c>
      <c r="R7" s="380"/>
      <c r="S7" s="16"/>
      <c r="T7" s="374"/>
      <c r="U7" s="375"/>
      <c r="V7" s="376"/>
      <c r="X7" s="366"/>
      <c r="Y7" s="367"/>
      <c r="Z7" s="9"/>
      <c r="AA7" s="393"/>
      <c r="AB7" s="394"/>
      <c r="AC7" s="394"/>
      <c r="AD7" s="394"/>
      <c r="AE7" s="394"/>
      <c r="AF7" s="394"/>
      <c r="AG7" s="394"/>
      <c r="AH7" s="394"/>
      <c r="AI7" s="394"/>
      <c r="AJ7" s="394"/>
      <c r="AK7" s="394"/>
      <c r="AL7" s="394"/>
      <c r="AM7" s="394"/>
      <c r="AN7" s="394"/>
      <c r="AO7" s="394"/>
      <c r="AP7" s="394"/>
      <c r="AQ7" s="394"/>
      <c r="AR7" s="395"/>
    </row>
    <row r="8" spans="1:52" ht="19.899999999999999" customHeight="1" thickBot="1" x14ac:dyDescent="0.45">
      <c r="A8" s="8"/>
      <c r="F8" s="122"/>
      <c r="G8" s="125"/>
      <c r="H8" s="22"/>
      <c r="I8" s="126"/>
      <c r="J8" s="23" t="s">
        <v>13</v>
      </c>
      <c r="K8" s="24" t="s">
        <v>14</v>
      </c>
      <c r="L8" s="129"/>
      <c r="M8" s="25" t="s">
        <v>14</v>
      </c>
      <c r="N8" s="126"/>
      <c r="O8" s="26" t="s">
        <v>15</v>
      </c>
      <c r="P8" s="26" t="s">
        <v>14</v>
      </c>
      <c r="Q8" s="26">
        <v>365</v>
      </c>
      <c r="R8" s="23" t="s">
        <v>16</v>
      </c>
      <c r="S8" s="27" t="s">
        <v>14</v>
      </c>
      <c r="T8" s="28"/>
      <c r="U8" s="29" t="s">
        <v>17</v>
      </c>
      <c r="V8" s="127"/>
      <c r="W8" s="24" t="s">
        <v>18</v>
      </c>
      <c r="X8" s="30" t="str">
        <f>IFERROR(ROUNDDOWN(I8*L8*N8*Q8*T8/V8,1),"")</f>
        <v/>
      </c>
      <c r="Y8" s="31" t="s">
        <v>19</v>
      </c>
      <c r="Z8" s="9"/>
      <c r="AA8" s="393"/>
      <c r="AB8" s="394"/>
      <c r="AC8" s="394"/>
      <c r="AD8" s="394"/>
      <c r="AE8" s="394"/>
      <c r="AF8" s="394"/>
      <c r="AG8" s="394"/>
      <c r="AH8" s="394"/>
      <c r="AI8" s="394"/>
      <c r="AJ8" s="394"/>
      <c r="AK8" s="394"/>
      <c r="AL8" s="394"/>
      <c r="AM8" s="394"/>
      <c r="AN8" s="394"/>
      <c r="AO8" s="394"/>
      <c r="AP8" s="394"/>
      <c r="AQ8" s="394"/>
      <c r="AR8" s="395"/>
      <c r="AY8" s="17"/>
      <c r="AZ8" s="17"/>
    </row>
    <row r="9" spans="1:52" ht="19.899999999999999" customHeight="1" thickBot="1" x14ac:dyDescent="0.45">
      <c r="A9" s="8"/>
      <c r="F9" s="13"/>
      <c r="G9" s="13"/>
      <c r="I9" s="14"/>
      <c r="J9" s="50"/>
      <c r="L9" s="14"/>
      <c r="M9" s="5"/>
      <c r="N9" s="14"/>
      <c r="O9" s="50"/>
      <c r="P9" s="17"/>
      <c r="Q9" s="14"/>
      <c r="R9" s="17"/>
      <c r="S9" s="17"/>
      <c r="T9" s="16"/>
      <c r="V9" s="17"/>
      <c r="Y9" s="17"/>
      <c r="Z9" s="9"/>
      <c r="AA9" s="393"/>
      <c r="AB9" s="394"/>
      <c r="AC9" s="394"/>
      <c r="AD9" s="394"/>
      <c r="AE9" s="394"/>
      <c r="AF9" s="394"/>
      <c r="AG9" s="394"/>
      <c r="AH9" s="394"/>
      <c r="AI9" s="394"/>
      <c r="AJ9" s="394"/>
      <c r="AK9" s="394"/>
      <c r="AL9" s="394"/>
      <c r="AM9" s="394"/>
      <c r="AN9" s="394"/>
      <c r="AO9" s="394"/>
      <c r="AP9" s="394"/>
      <c r="AQ9" s="394"/>
      <c r="AR9" s="395"/>
      <c r="AY9" s="17"/>
      <c r="AZ9" s="17"/>
    </row>
    <row r="10" spans="1:52" ht="19.899999999999999" customHeight="1" thickBot="1" x14ac:dyDescent="0.45">
      <c r="A10" s="8"/>
      <c r="D10" s="198" t="s">
        <v>34</v>
      </c>
      <c r="E10" s="199"/>
      <c r="F10" s="199"/>
      <c r="G10" s="199"/>
      <c r="H10" s="356" t="s">
        <v>103</v>
      </c>
      <c r="I10" s="357"/>
      <c r="J10" s="357"/>
      <c r="K10" s="357"/>
      <c r="L10" s="357"/>
      <c r="M10" s="357"/>
      <c r="N10" s="357"/>
      <c r="O10" s="357"/>
      <c r="P10" s="357"/>
      <c r="Q10" s="357"/>
      <c r="R10" s="357"/>
      <c r="S10" s="357"/>
      <c r="T10" s="357"/>
      <c r="U10" s="357"/>
      <c r="V10" s="357"/>
      <c r="W10" s="357"/>
      <c r="X10" s="357"/>
      <c r="Y10" s="358"/>
      <c r="Z10" s="9"/>
      <c r="AA10" s="393"/>
      <c r="AB10" s="394"/>
      <c r="AC10" s="394"/>
      <c r="AD10" s="394"/>
      <c r="AE10" s="394"/>
      <c r="AF10" s="394"/>
      <c r="AG10" s="394"/>
      <c r="AH10" s="394"/>
      <c r="AI10" s="394"/>
      <c r="AJ10" s="394"/>
      <c r="AK10" s="394"/>
      <c r="AL10" s="394"/>
      <c r="AM10" s="394"/>
      <c r="AN10" s="394"/>
      <c r="AO10" s="394"/>
      <c r="AP10" s="394"/>
      <c r="AQ10" s="394"/>
      <c r="AR10" s="395"/>
    </row>
    <row r="11" spans="1:52" ht="19.899999999999999" customHeight="1" thickBot="1" x14ac:dyDescent="0.45">
      <c r="A11" s="8"/>
      <c r="F11" s="124"/>
      <c r="G11" s="119"/>
      <c r="I11" s="126"/>
      <c r="J11" s="41" t="s">
        <v>13</v>
      </c>
      <c r="K11" s="108" t="s">
        <v>14</v>
      </c>
      <c r="L11" s="129"/>
      <c r="M11" s="108" t="s">
        <v>14</v>
      </c>
      <c r="N11" s="126"/>
      <c r="O11" s="109" t="s">
        <v>15</v>
      </c>
      <c r="P11" s="110" t="s">
        <v>14</v>
      </c>
      <c r="Q11" s="21">
        <v>365</v>
      </c>
      <c r="R11" s="41" t="s">
        <v>16</v>
      </c>
      <c r="S11" s="111" t="s">
        <v>14</v>
      </c>
      <c r="T11" s="112"/>
      <c r="U11" s="29" t="s">
        <v>17</v>
      </c>
      <c r="V11" s="41"/>
      <c r="W11" s="108" t="s">
        <v>18</v>
      </c>
      <c r="X11" s="113" t="str">
        <f>IFERROR(ROUNDDOWN(I11*L11*N11*Q11*T11/V11,1),"")</f>
        <v/>
      </c>
      <c r="Y11" s="129" t="s">
        <v>19</v>
      </c>
      <c r="Z11" s="9"/>
      <c r="AA11" s="393"/>
      <c r="AB11" s="394"/>
      <c r="AC11" s="394"/>
      <c r="AD11" s="394"/>
      <c r="AE11" s="394"/>
      <c r="AF11" s="394"/>
      <c r="AG11" s="394"/>
      <c r="AH11" s="394"/>
      <c r="AI11" s="394"/>
      <c r="AJ11" s="394"/>
      <c r="AK11" s="394"/>
      <c r="AL11" s="394"/>
      <c r="AM11" s="394"/>
      <c r="AN11" s="394"/>
      <c r="AO11" s="394"/>
      <c r="AP11" s="394"/>
      <c r="AQ11" s="394"/>
      <c r="AR11" s="395"/>
    </row>
    <row r="12" spans="1:52" ht="19.899999999999999" customHeight="1" thickBot="1" x14ac:dyDescent="0.45">
      <c r="A12" s="8"/>
      <c r="U12" s="36"/>
      <c r="V12" s="17"/>
      <c r="Z12" s="9"/>
      <c r="AA12" s="393"/>
      <c r="AB12" s="394"/>
      <c r="AC12" s="394"/>
      <c r="AD12" s="394"/>
      <c r="AE12" s="394"/>
      <c r="AF12" s="394"/>
      <c r="AG12" s="394"/>
      <c r="AH12" s="394"/>
      <c r="AI12" s="394"/>
      <c r="AJ12" s="394"/>
      <c r="AK12" s="394"/>
      <c r="AL12" s="394"/>
      <c r="AM12" s="394"/>
      <c r="AN12" s="394"/>
      <c r="AO12" s="394"/>
      <c r="AP12" s="394"/>
      <c r="AQ12" s="394"/>
      <c r="AR12" s="395"/>
    </row>
    <row r="13" spans="1:52" ht="19.899999999999999" customHeight="1" thickBot="1" x14ac:dyDescent="0.45">
      <c r="A13" s="8"/>
      <c r="S13" s="359" t="s">
        <v>21</v>
      </c>
      <c r="T13" s="360"/>
      <c r="U13" s="360"/>
      <c r="V13" s="360"/>
      <c r="W13" s="361"/>
      <c r="X13" s="37" t="str">
        <f>IFERROR(X8-X11,"")</f>
        <v/>
      </c>
      <c r="Y13" s="23" t="s">
        <v>19</v>
      </c>
      <c r="Z13" s="38"/>
      <c r="AA13" s="393"/>
      <c r="AB13" s="394"/>
      <c r="AC13" s="394"/>
      <c r="AD13" s="394"/>
      <c r="AE13" s="394"/>
      <c r="AF13" s="394"/>
      <c r="AG13" s="394"/>
      <c r="AH13" s="394"/>
      <c r="AI13" s="394"/>
      <c r="AJ13" s="394"/>
      <c r="AK13" s="394"/>
      <c r="AL13" s="394"/>
      <c r="AM13" s="394"/>
      <c r="AN13" s="394"/>
      <c r="AO13" s="394"/>
      <c r="AP13" s="394"/>
      <c r="AQ13" s="394"/>
      <c r="AR13" s="395"/>
    </row>
    <row r="14" spans="1:52" ht="19.899999999999999" customHeight="1" thickBot="1" x14ac:dyDescent="0.45">
      <c r="A14" s="8"/>
      <c r="S14" s="130"/>
      <c r="T14" s="130"/>
      <c r="U14" s="130"/>
      <c r="V14" s="130"/>
      <c r="W14" s="130"/>
      <c r="X14" s="14"/>
      <c r="Y14" s="17"/>
      <c r="Z14" s="38"/>
      <c r="AA14" s="393"/>
      <c r="AB14" s="394"/>
      <c r="AC14" s="394"/>
      <c r="AD14" s="394"/>
      <c r="AE14" s="394"/>
      <c r="AF14" s="394"/>
      <c r="AG14" s="394"/>
      <c r="AH14" s="394"/>
      <c r="AI14" s="394"/>
      <c r="AJ14" s="394"/>
      <c r="AK14" s="394"/>
      <c r="AL14" s="394"/>
      <c r="AM14" s="394"/>
      <c r="AN14" s="394"/>
      <c r="AO14" s="394"/>
      <c r="AP14" s="394"/>
      <c r="AQ14" s="394"/>
      <c r="AR14" s="395"/>
    </row>
    <row r="15" spans="1:52" ht="20.100000000000001" customHeight="1" thickBot="1" x14ac:dyDescent="0.45">
      <c r="A15" s="8"/>
      <c r="C15" s="11" t="s">
        <v>1</v>
      </c>
      <c r="D15" s="114" t="s">
        <v>30</v>
      </c>
      <c r="E15" s="381" t="s">
        <v>102</v>
      </c>
      <c r="F15" s="382"/>
      <c r="G15" s="382"/>
      <c r="H15" s="382"/>
      <c r="I15" s="382"/>
      <c r="J15" s="382"/>
      <c r="K15" s="382"/>
      <c r="L15" s="382"/>
      <c r="M15" s="382"/>
      <c r="N15" s="383"/>
      <c r="Z15" s="9"/>
      <c r="AA15" s="393"/>
      <c r="AB15" s="394"/>
      <c r="AC15" s="394"/>
      <c r="AD15" s="394"/>
      <c r="AE15" s="394"/>
      <c r="AF15" s="394"/>
      <c r="AG15" s="394"/>
      <c r="AH15" s="394"/>
      <c r="AI15" s="394"/>
      <c r="AJ15" s="394"/>
      <c r="AK15" s="394"/>
      <c r="AL15" s="394"/>
      <c r="AM15" s="394"/>
      <c r="AN15" s="394"/>
      <c r="AO15" s="394"/>
      <c r="AP15" s="394"/>
      <c r="AQ15" s="394"/>
      <c r="AR15" s="395"/>
    </row>
    <row r="16" spans="1:52" ht="20.100000000000001" customHeight="1" thickBot="1" x14ac:dyDescent="0.45">
      <c r="A16" s="8"/>
      <c r="C16" s="14"/>
      <c r="Z16" s="9"/>
      <c r="AA16" s="393"/>
      <c r="AB16" s="394"/>
      <c r="AC16" s="394"/>
      <c r="AD16" s="394"/>
      <c r="AE16" s="394"/>
      <c r="AF16" s="394"/>
      <c r="AG16" s="394"/>
      <c r="AH16" s="394"/>
      <c r="AI16" s="394"/>
      <c r="AJ16" s="394"/>
      <c r="AK16" s="394"/>
      <c r="AL16" s="394"/>
      <c r="AM16" s="394"/>
      <c r="AN16" s="394"/>
      <c r="AO16" s="394"/>
      <c r="AP16" s="394"/>
      <c r="AQ16" s="394"/>
      <c r="AR16" s="395"/>
    </row>
    <row r="17" spans="1:44" ht="19.899999999999999" customHeight="1" thickBot="1" x14ac:dyDescent="0.45">
      <c r="A17" s="8"/>
      <c r="D17" s="198" t="s">
        <v>84</v>
      </c>
      <c r="E17" s="199"/>
      <c r="F17" s="199"/>
      <c r="G17" s="199"/>
      <c r="H17" s="356" t="s">
        <v>104</v>
      </c>
      <c r="I17" s="357"/>
      <c r="J17" s="357"/>
      <c r="K17" s="357"/>
      <c r="L17" s="357"/>
      <c r="M17" s="357"/>
      <c r="N17" s="357"/>
      <c r="O17" s="357"/>
      <c r="P17" s="357"/>
      <c r="Q17" s="357"/>
      <c r="R17" s="357"/>
      <c r="S17" s="357"/>
      <c r="T17" s="357"/>
      <c r="U17" s="357"/>
      <c r="V17" s="357"/>
      <c r="W17" s="357"/>
      <c r="X17" s="357"/>
      <c r="Y17" s="358"/>
      <c r="Z17" s="9"/>
      <c r="AA17" s="393"/>
      <c r="AB17" s="394"/>
      <c r="AC17" s="394"/>
      <c r="AD17" s="394"/>
      <c r="AE17" s="394"/>
      <c r="AF17" s="394"/>
      <c r="AG17" s="394"/>
      <c r="AH17" s="394"/>
      <c r="AI17" s="394"/>
      <c r="AJ17" s="394"/>
      <c r="AK17" s="394"/>
      <c r="AL17" s="394"/>
      <c r="AM17" s="394"/>
      <c r="AN17" s="394"/>
      <c r="AO17" s="394"/>
      <c r="AP17" s="394"/>
      <c r="AQ17" s="394"/>
      <c r="AR17" s="395"/>
    </row>
    <row r="18" spans="1:44" ht="19.899999999999999" customHeight="1" x14ac:dyDescent="0.4">
      <c r="A18" s="8"/>
      <c r="E18" s="10"/>
      <c r="F18" s="362" t="s">
        <v>3</v>
      </c>
      <c r="G18" s="363"/>
      <c r="H18" s="17"/>
      <c r="I18" s="384" t="s">
        <v>4</v>
      </c>
      <c r="J18" s="385"/>
      <c r="K18" s="10"/>
      <c r="L18" s="386" t="s">
        <v>5</v>
      </c>
      <c r="M18" s="10"/>
      <c r="N18" s="387" t="s">
        <v>6</v>
      </c>
      <c r="O18" s="388"/>
      <c r="P18" s="388"/>
      <c r="Q18" s="388"/>
      <c r="R18" s="389"/>
      <c r="S18" s="17"/>
      <c r="T18" s="371" t="s">
        <v>42</v>
      </c>
      <c r="U18" s="372"/>
      <c r="V18" s="373"/>
      <c r="X18" s="384" t="s">
        <v>7</v>
      </c>
      <c r="Y18" s="385"/>
      <c r="Z18" s="9"/>
      <c r="AA18" s="393"/>
      <c r="AB18" s="394"/>
      <c r="AC18" s="394"/>
      <c r="AD18" s="394"/>
      <c r="AE18" s="394"/>
      <c r="AF18" s="394"/>
      <c r="AG18" s="394"/>
      <c r="AH18" s="394"/>
      <c r="AI18" s="394"/>
      <c r="AJ18" s="394"/>
      <c r="AK18" s="394"/>
      <c r="AL18" s="394"/>
      <c r="AM18" s="394"/>
      <c r="AN18" s="394"/>
      <c r="AO18" s="394"/>
      <c r="AP18" s="394"/>
      <c r="AQ18" s="394"/>
      <c r="AR18" s="395"/>
    </row>
    <row r="19" spans="1:44" ht="19.899999999999999" customHeight="1" thickBot="1" x14ac:dyDescent="0.45">
      <c r="A19" s="8"/>
      <c r="E19" s="10"/>
      <c r="F19" s="18" t="s">
        <v>9</v>
      </c>
      <c r="G19" s="19" t="s">
        <v>10</v>
      </c>
      <c r="H19" s="16"/>
      <c r="I19" s="366"/>
      <c r="J19" s="367"/>
      <c r="K19" s="10"/>
      <c r="L19" s="369"/>
      <c r="M19" s="10"/>
      <c r="N19" s="377" t="s">
        <v>11</v>
      </c>
      <c r="O19" s="378"/>
      <c r="P19" s="20"/>
      <c r="Q19" s="379" t="s">
        <v>12</v>
      </c>
      <c r="R19" s="380"/>
      <c r="S19" s="16"/>
      <c r="T19" s="374"/>
      <c r="U19" s="375"/>
      <c r="V19" s="376"/>
      <c r="X19" s="366"/>
      <c r="Y19" s="367"/>
      <c r="Z19" s="9"/>
      <c r="AA19" s="393"/>
      <c r="AB19" s="394"/>
      <c r="AC19" s="394"/>
      <c r="AD19" s="394"/>
      <c r="AE19" s="394"/>
      <c r="AF19" s="394"/>
      <c r="AG19" s="394"/>
      <c r="AH19" s="394"/>
      <c r="AI19" s="394"/>
      <c r="AJ19" s="394"/>
      <c r="AK19" s="394"/>
      <c r="AL19" s="394"/>
      <c r="AM19" s="394"/>
      <c r="AN19" s="394"/>
      <c r="AO19" s="394"/>
      <c r="AP19" s="394"/>
      <c r="AQ19" s="394"/>
      <c r="AR19" s="395"/>
    </row>
    <row r="20" spans="1:44" ht="19.899999999999999" customHeight="1" thickBot="1" x14ac:dyDescent="0.45">
      <c r="A20" s="8"/>
      <c r="F20" s="124"/>
      <c r="G20" s="119"/>
      <c r="H20" s="22"/>
      <c r="I20" s="126"/>
      <c r="J20" s="23" t="s">
        <v>13</v>
      </c>
      <c r="K20" s="24" t="s">
        <v>14</v>
      </c>
      <c r="L20" s="129"/>
      <c r="M20" s="25" t="s">
        <v>14</v>
      </c>
      <c r="N20" s="126"/>
      <c r="O20" s="26" t="s">
        <v>15</v>
      </c>
      <c r="P20" s="26" t="s">
        <v>14</v>
      </c>
      <c r="Q20" s="26">
        <v>365</v>
      </c>
      <c r="R20" s="23" t="s">
        <v>16</v>
      </c>
      <c r="S20" s="27" t="s">
        <v>14</v>
      </c>
      <c r="T20" s="28"/>
      <c r="U20" s="29" t="s">
        <v>17</v>
      </c>
      <c r="V20" s="127"/>
      <c r="W20" s="24" t="s">
        <v>18</v>
      </c>
      <c r="X20" s="30" t="str">
        <f>IFERROR(ROUNDDOWN(I20*L20*N20*Q20*T20/V20,1),"")</f>
        <v/>
      </c>
      <c r="Y20" s="31" t="s">
        <v>19</v>
      </c>
      <c r="Z20" s="9"/>
      <c r="AA20" s="393"/>
      <c r="AB20" s="394"/>
      <c r="AC20" s="394"/>
      <c r="AD20" s="394"/>
      <c r="AE20" s="394"/>
      <c r="AF20" s="394"/>
      <c r="AG20" s="394"/>
      <c r="AH20" s="394"/>
      <c r="AI20" s="394"/>
      <c r="AJ20" s="394"/>
      <c r="AK20" s="394"/>
      <c r="AL20" s="394"/>
      <c r="AM20" s="394"/>
      <c r="AN20" s="394"/>
      <c r="AO20" s="394"/>
      <c r="AP20" s="394"/>
      <c r="AQ20" s="394"/>
      <c r="AR20" s="395"/>
    </row>
    <row r="21" spans="1:44" ht="19.899999999999999" customHeight="1" thickBot="1" x14ac:dyDescent="0.45">
      <c r="A21" s="8"/>
      <c r="L21" s="17"/>
      <c r="M21" s="17"/>
      <c r="N21" s="17"/>
      <c r="O21" s="17"/>
      <c r="P21" s="17"/>
      <c r="Q21" s="17"/>
      <c r="R21" s="17"/>
      <c r="S21" s="17"/>
      <c r="V21" s="17"/>
      <c r="Z21" s="9"/>
      <c r="AA21" s="393"/>
      <c r="AB21" s="394"/>
      <c r="AC21" s="394"/>
      <c r="AD21" s="394"/>
      <c r="AE21" s="394"/>
      <c r="AF21" s="394"/>
      <c r="AG21" s="394"/>
      <c r="AH21" s="394"/>
      <c r="AI21" s="394"/>
      <c r="AJ21" s="394"/>
      <c r="AK21" s="394"/>
      <c r="AL21" s="394"/>
      <c r="AM21" s="394"/>
      <c r="AN21" s="394"/>
      <c r="AO21" s="394"/>
      <c r="AP21" s="394"/>
      <c r="AQ21" s="394"/>
      <c r="AR21" s="395"/>
    </row>
    <row r="22" spans="1:44" ht="19.899999999999999" customHeight="1" thickBot="1" x14ac:dyDescent="0.45">
      <c r="A22" s="8"/>
      <c r="D22" s="198" t="s">
        <v>85</v>
      </c>
      <c r="E22" s="199"/>
      <c r="F22" s="199"/>
      <c r="G22" s="199"/>
      <c r="H22" s="356" t="s">
        <v>103</v>
      </c>
      <c r="I22" s="357"/>
      <c r="J22" s="357"/>
      <c r="K22" s="357"/>
      <c r="L22" s="357"/>
      <c r="M22" s="357"/>
      <c r="N22" s="357"/>
      <c r="O22" s="357"/>
      <c r="P22" s="357"/>
      <c r="Q22" s="357"/>
      <c r="R22" s="357"/>
      <c r="S22" s="357"/>
      <c r="T22" s="357"/>
      <c r="U22" s="357"/>
      <c r="V22" s="357"/>
      <c r="W22" s="357"/>
      <c r="X22" s="357"/>
      <c r="Y22" s="358"/>
      <c r="Z22" s="9"/>
      <c r="AA22" s="393"/>
      <c r="AB22" s="394"/>
      <c r="AC22" s="394"/>
      <c r="AD22" s="394"/>
      <c r="AE22" s="394"/>
      <c r="AF22" s="394"/>
      <c r="AG22" s="394"/>
      <c r="AH22" s="394"/>
      <c r="AI22" s="394"/>
      <c r="AJ22" s="394"/>
      <c r="AK22" s="394"/>
      <c r="AL22" s="394"/>
      <c r="AM22" s="394"/>
      <c r="AN22" s="394"/>
      <c r="AO22" s="394"/>
      <c r="AP22" s="394"/>
      <c r="AQ22" s="394"/>
      <c r="AR22" s="395"/>
    </row>
    <row r="23" spans="1:44" ht="19.899999999999999" customHeight="1" thickBot="1" x14ac:dyDescent="0.45">
      <c r="A23" s="8"/>
      <c r="F23" s="124"/>
      <c r="G23" s="119"/>
      <c r="I23" s="126"/>
      <c r="J23" s="41" t="s">
        <v>13</v>
      </c>
      <c r="K23" s="108" t="s">
        <v>14</v>
      </c>
      <c r="L23" s="129"/>
      <c r="M23" s="108" t="s">
        <v>14</v>
      </c>
      <c r="N23" s="126"/>
      <c r="O23" s="109" t="s">
        <v>15</v>
      </c>
      <c r="P23" s="110" t="s">
        <v>14</v>
      </c>
      <c r="Q23" s="21">
        <v>365</v>
      </c>
      <c r="R23" s="41" t="s">
        <v>16</v>
      </c>
      <c r="S23" s="111" t="s">
        <v>14</v>
      </c>
      <c r="T23" s="112"/>
      <c r="U23" s="29" t="s">
        <v>17</v>
      </c>
      <c r="V23" s="41"/>
      <c r="W23" s="108" t="s">
        <v>18</v>
      </c>
      <c r="X23" s="113" t="str">
        <f>IFERROR(ROUNDDOWN(I23*L23*N23*Q23*T23/V23,1),"")</f>
        <v/>
      </c>
      <c r="Y23" s="129" t="s">
        <v>19</v>
      </c>
      <c r="Z23" s="9"/>
      <c r="AA23" s="393"/>
      <c r="AB23" s="394"/>
      <c r="AC23" s="394"/>
      <c r="AD23" s="394"/>
      <c r="AE23" s="394"/>
      <c r="AF23" s="394"/>
      <c r="AG23" s="394"/>
      <c r="AH23" s="394"/>
      <c r="AI23" s="394"/>
      <c r="AJ23" s="394"/>
      <c r="AK23" s="394"/>
      <c r="AL23" s="394"/>
      <c r="AM23" s="394"/>
      <c r="AN23" s="394"/>
      <c r="AO23" s="394"/>
      <c r="AP23" s="394"/>
      <c r="AQ23" s="394"/>
      <c r="AR23" s="395"/>
    </row>
    <row r="24" spans="1:44" ht="19.899999999999999" customHeight="1" thickBot="1" x14ac:dyDescent="0.45">
      <c r="A24" s="8"/>
      <c r="U24" s="36"/>
      <c r="V24" s="17"/>
      <c r="Z24" s="9"/>
      <c r="AA24" s="393"/>
      <c r="AB24" s="394"/>
      <c r="AC24" s="394"/>
      <c r="AD24" s="394"/>
      <c r="AE24" s="394"/>
      <c r="AF24" s="394"/>
      <c r="AG24" s="394"/>
      <c r="AH24" s="394"/>
      <c r="AI24" s="394"/>
      <c r="AJ24" s="394"/>
      <c r="AK24" s="394"/>
      <c r="AL24" s="394"/>
      <c r="AM24" s="394"/>
      <c r="AN24" s="394"/>
      <c r="AO24" s="394"/>
      <c r="AP24" s="394"/>
      <c r="AQ24" s="394"/>
      <c r="AR24" s="395"/>
    </row>
    <row r="25" spans="1:44" ht="20.100000000000001" customHeight="1" thickBot="1" x14ac:dyDescent="0.45">
      <c r="A25" s="8"/>
      <c r="S25" s="359" t="s">
        <v>21</v>
      </c>
      <c r="T25" s="360"/>
      <c r="U25" s="360"/>
      <c r="V25" s="360"/>
      <c r="W25" s="361"/>
      <c r="X25" s="37" t="str">
        <f>IFERROR(X20-X23,"")</f>
        <v/>
      </c>
      <c r="Y25" s="23" t="s">
        <v>19</v>
      </c>
      <c r="Z25" s="9"/>
      <c r="AA25" s="393"/>
      <c r="AB25" s="394"/>
      <c r="AC25" s="394"/>
      <c r="AD25" s="394"/>
      <c r="AE25" s="394"/>
      <c r="AF25" s="394"/>
      <c r="AG25" s="394"/>
      <c r="AH25" s="394"/>
      <c r="AI25" s="394"/>
      <c r="AJ25" s="394"/>
      <c r="AK25" s="394"/>
      <c r="AL25" s="394"/>
      <c r="AM25" s="394"/>
      <c r="AN25" s="394"/>
      <c r="AO25" s="394"/>
      <c r="AP25" s="394"/>
      <c r="AQ25" s="394"/>
      <c r="AR25" s="395"/>
    </row>
    <row r="26" spans="1:44" ht="20.100000000000001" customHeight="1" thickBot="1" x14ac:dyDescent="0.45">
      <c r="A26" s="8"/>
      <c r="S26" s="130"/>
      <c r="T26" s="130"/>
      <c r="U26" s="130"/>
      <c r="V26" s="130"/>
      <c r="W26" s="130"/>
      <c r="X26" s="44"/>
      <c r="Y26" s="17"/>
      <c r="Z26" s="9"/>
      <c r="AA26" s="393"/>
      <c r="AB26" s="394"/>
      <c r="AC26" s="394"/>
      <c r="AD26" s="394"/>
      <c r="AE26" s="394"/>
      <c r="AF26" s="394"/>
      <c r="AG26" s="394"/>
      <c r="AH26" s="394"/>
      <c r="AI26" s="394"/>
      <c r="AJ26" s="394"/>
      <c r="AK26" s="394"/>
      <c r="AL26" s="394"/>
      <c r="AM26" s="394"/>
      <c r="AN26" s="394"/>
      <c r="AO26" s="394"/>
      <c r="AP26" s="394"/>
      <c r="AQ26" s="394"/>
      <c r="AR26" s="395"/>
    </row>
    <row r="27" spans="1:44" ht="20.100000000000001" customHeight="1" thickBot="1" x14ac:dyDescent="0.45">
      <c r="A27" s="8"/>
      <c r="C27" s="11" t="s">
        <v>1</v>
      </c>
      <c r="D27" s="12" t="s">
        <v>31</v>
      </c>
      <c r="E27" s="381" t="s">
        <v>102</v>
      </c>
      <c r="F27" s="382"/>
      <c r="G27" s="382"/>
      <c r="H27" s="382"/>
      <c r="I27" s="382"/>
      <c r="J27" s="382"/>
      <c r="K27" s="382"/>
      <c r="L27" s="382"/>
      <c r="M27" s="382"/>
      <c r="N27" s="383"/>
      <c r="Z27" s="9"/>
      <c r="AA27" s="393"/>
      <c r="AB27" s="394"/>
      <c r="AC27" s="394"/>
      <c r="AD27" s="394"/>
      <c r="AE27" s="394"/>
      <c r="AF27" s="394"/>
      <c r="AG27" s="394"/>
      <c r="AH27" s="394"/>
      <c r="AI27" s="394"/>
      <c r="AJ27" s="394"/>
      <c r="AK27" s="394"/>
      <c r="AL27" s="394"/>
      <c r="AM27" s="394"/>
      <c r="AN27" s="394"/>
      <c r="AO27" s="394"/>
      <c r="AP27" s="394"/>
      <c r="AQ27" s="394"/>
      <c r="AR27" s="395"/>
    </row>
    <row r="28" spans="1:44" ht="19.899999999999999" customHeight="1" thickBot="1" x14ac:dyDescent="0.45">
      <c r="A28" s="8"/>
      <c r="C28" s="14"/>
      <c r="Z28" s="9"/>
      <c r="AA28" s="393"/>
      <c r="AB28" s="394"/>
      <c r="AC28" s="394"/>
      <c r="AD28" s="394"/>
      <c r="AE28" s="394"/>
      <c r="AF28" s="394"/>
      <c r="AG28" s="394"/>
      <c r="AH28" s="394"/>
      <c r="AI28" s="394"/>
      <c r="AJ28" s="394"/>
      <c r="AK28" s="394"/>
      <c r="AL28" s="394"/>
      <c r="AM28" s="394"/>
      <c r="AN28" s="394"/>
      <c r="AO28" s="394"/>
      <c r="AP28" s="394"/>
      <c r="AQ28" s="394"/>
      <c r="AR28" s="395"/>
    </row>
    <row r="29" spans="1:44" ht="19.899999999999999" customHeight="1" thickBot="1" x14ac:dyDescent="0.45">
      <c r="A29" s="8"/>
      <c r="D29" s="198" t="s">
        <v>84</v>
      </c>
      <c r="E29" s="199"/>
      <c r="F29" s="199"/>
      <c r="G29" s="199"/>
      <c r="H29" s="356" t="s">
        <v>101</v>
      </c>
      <c r="I29" s="357"/>
      <c r="J29" s="357"/>
      <c r="K29" s="357"/>
      <c r="L29" s="357"/>
      <c r="M29" s="357"/>
      <c r="N29" s="357"/>
      <c r="O29" s="357"/>
      <c r="P29" s="357"/>
      <c r="Q29" s="357"/>
      <c r="R29" s="357"/>
      <c r="S29" s="357"/>
      <c r="T29" s="357"/>
      <c r="U29" s="357"/>
      <c r="V29" s="357"/>
      <c r="W29" s="357"/>
      <c r="X29" s="357"/>
      <c r="Y29" s="358"/>
      <c r="Z29" s="9"/>
      <c r="AA29" s="393"/>
      <c r="AB29" s="394"/>
      <c r="AC29" s="394"/>
      <c r="AD29" s="394"/>
      <c r="AE29" s="394"/>
      <c r="AF29" s="394"/>
      <c r="AG29" s="394"/>
      <c r="AH29" s="394"/>
      <c r="AI29" s="394"/>
      <c r="AJ29" s="394"/>
      <c r="AK29" s="394"/>
      <c r="AL29" s="394"/>
      <c r="AM29" s="394"/>
      <c r="AN29" s="394"/>
      <c r="AO29" s="394"/>
      <c r="AP29" s="394"/>
      <c r="AQ29" s="394"/>
      <c r="AR29" s="395"/>
    </row>
    <row r="30" spans="1:44" ht="19.899999999999999" customHeight="1" x14ac:dyDescent="0.4">
      <c r="A30" s="8"/>
      <c r="E30" s="10"/>
      <c r="F30" s="362" t="s">
        <v>3</v>
      </c>
      <c r="G30" s="363"/>
      <c r="H30" s="17"/>
      <c r="I30" s="384" t="s">
        <v>4</v>
      </c>
      <c r="J30" s="385"/>
      <c r="K30" s="10"/>
      <c r="L30" s="386" t="s">
        <v>5</v>
      </c>
      <c r="M30" s="10"/>
      <c r="N30" s="387" t="s">
        <v>6</v>
      </c>
      <c r="O30" s="388"/>
      <c r="P30" s="388"/>
      <c r="Q30" s="388"/>
      <c r="R30" s="389"/>
      <c r="S30" s="17"/>
      <c r="T30" s="371" t="s">
        <v>42</v>
      </c>
      <c r="U30" s="372"/>
      <c r="V30" s="373"/>
      <c r="X30" s="384" t="s">
        <v>7</v>
      </c>
      <c r="Y30" s="385"/>
      <c r="Z30" s="9"/>
      <c r="AA30" s="393"/>
      <c r="AB30" s="394"/>
      <c r="AC30" s="394"/>
      <c r="AD30" s="394"/>
      <c r="AE30" s="394"/>
      <c r="AF30" s="394"/>
      <c r="AG30" s="394"/>
      <c r="AH30" s="394"/>
      <c r="AI30" s="394"/>
      <c r="AJ30" s="394"/>
      <c r="AK30" s="394"/>
      <c r="AL30" s="394"/>
      <c r="AM30" s="394"/>
      <c r="AN30" s="394"/>
      <c r="AO30" s="394"/>
      <c r="AP30" s="394"/>
      <c r="AQ30" s="394"/>
      <c r="AR30" s="395"/>
    </row>
    <row r="31" spans="1:44" ht="19.899999999999999" customHeight="1" thickBot="1" x14ac:dyDescent="0.45">
      <c r="A31" s="8"/>
      <c r="E31" s="10"/>
      <c r="F31" s="18" t="s">
        <v>9</v>
      </c>
      <c r="G31" s="19" t="s">
        <v>10</v>
      </c>
      <c r="H31" s="16"/>
      <c r="I31" s="366"/>
      <c r="J31" s="367"/>
      <c r="K31" s="10"/>
      <c r="L31" s="369"/>
      <c r="M31" s="10"/>
      <c r="N31" s="377" t="s">
        <v>11</v>
      </c>
      <c r="O31" s="378"/>
      <c r="P31" s="20"/>
      <c r="Q31" s="379" t="s">
        <v>12</v>
      </c>
      <c r="R31" s="380"/>
      <c r="S31" s="16"/>
      <c r="T31" s="374"/>
      <c r="U31" s="375"/>
      <c r="V31" s="376"/>
      <c r="X31" s="366"/>
      <c r="Y31" s="367"/>
      <c r="Z31" s="9"/>
      <c r="AA31" s="393"/>
      <c r="AB31" s="394"/>
      <c r="AC31" s="394"/>
      <c r="AD31" s="394"/>
      <c r="AE31" s="394"/>
      <c r="AF31" s="394"/>
      <c r="AG31" s="394"/>
      <c r="AH31" s="394"/>
      <c r="AI31" s="394"/>
      <c r="AJ31" s="394"/>
      <c r="AK31" s="394"/>
      <c r="AL31" s="394"/>
      <c r="AM31" s="394"/>
      <c r="AN31" s="394"/>
      <c r="AO31" s="394"/>
      <c r="AP31" s="394"/>
      <c r="AQ31" s="394"/>
      <c r="AR31" s="395"/>
    </row>
    <row r="32" spans="1:44" ht="19.899999999999999" customHeight="1" thickBot="1" x14ac:dyDescent="0.45">
      <c r="A32" s="8"/>
      <c r="F32" s="124"/>
      <c r="G32" s="121"/>
      <c r="H32" s="22"/>
      <c r="I32" s="126"/>
      <c r="J32" s="23" t="s">
        <v>13</v>
      </c>
      <c r="K32" s="24" t="s">
        <v>14</v>
      </c>
      <c r="L32" s="129"/>
      <c r="M32" s="25" t="s">
        <v>14</v>
      </c>
      <c r="N32" s="126"/>
      <c r="O32" s="26" t="s">
        <v>15</v>
      </c>
      <c r="P32" s="26" t="s">
        <v>14</v>
      </c>
      <c r="Q32" s="26">
        <v>365</v>
      </c>
      <c r="R32" s="23" t="s">
        <v>16</v>
      </c>
      <c r="S32" s="27" t="s">
        <v>14</v>
      </c>
      <c r="T32" s="28"/>
      <c r="U32" s="29" t="s">
        <v>17</v>
      </c>
      <c r="V32" s="127"/>
      <c r="W32" s="24" t="s">
        <v>18</v>
      </c>
      <c r="X32" s="30" t="str">
        <f>IFERROR(ROUNDDOWN(I32*L32*N32*Q32*T32/V32,1),"")</f>
        <v/>
      </c>
      <c r="Y32" s="31" t="s">
        <v>19</v>
      </c>
      <c r="Z32" s="9"/>
      <c r="AA32" s="393"/>
      <c r="AB32" s="394"/>
      <c r="AC32" s="394"/>
      <c r="AD32" s="394"/>
      <c r="AE32" s="394"/>
      <c r="AF32" s="394"/>
      <c r="AG32" s="394"/>
      <c r="AH32" s="394"/>
      <c r="AI32" s="394"/>
      <c r="AJ32" s="394"/>
      <c r="AK32" s="394"/>
      <c r="AL32" s="394"/>
      <c r="AM32" s="394"/>
      <c r="AN32" s="394"/>
      <c r="AO32" s="394"/>
      <c r="AP32" s="394"/>
      <c r="AQ32" s="394"/>
      <c r="AR32" s="395"/>
    </row>
    <row r="33" spans="1:44" ht="19.899999999999999" customHeight="1" thickBot="1" x14ac:dyDescent="0.45">
      <c r="A33" s="8"/>
      <c r="L33" s="17"/>
      <c r="M33" s="17"/>
      <c r="N33" s="17"/>
      <c r="O33" s="17"/>
      <c r="P33" s="17"/>
      <c r="Q33" s="17"/>
      <c r="R33" s="17"/>
      <c r="S33" s="17"/>
      <c r="V33" s="17"/>
      <c r="Z33" s="9"/>
      <c r="AA33" s="393"/>
      <c r="AB33" s="394"/>
      <c r="AC33" s="394"/>
      <c r="AD33" s="394"/>
      <c r="AE33" s="394"/>
      <c r="AF33" s="394"/>
      <c r="AG33" s="394"/>
      <c r="AH33" s="394"/>
      <c r="AI33" s="394"/>
      <c r="AJ33" s="394"/>
      <c r="AK33" s="394"/>
      <c r="AL33" s="394"/>
      <c r="AM33" s="394"/>
      <c r="AN33" s="394"/>
      <c r="AO33" s="394"/>
      <c r="AP33" s="394"/>
      <c r="AQ33" s="394"/>
      <c r="AR33" s="395"/>
    </row>
    <row r="34" spans="1:44" ht="19.899999999999999" customHeight="1" thickBot="1" x14ac:dyDescent="0.45">
      <c r="A34" s="8"/>
      <c r="D34" s="198" t="s">
        <v>85</v>
      </c>
      <c r="E34" s="199"/>
      <c r="F34" s="199"/>
      <c r="G34" s="199"/>
      <c r="H34" s="356" t="s">
        <v>103</v>
      </c>
      <c r="I34" s="357"/>
      <c r="J34" s="357"/>
      <c r="K34" s="357"/>
      <c r="L34" s="357"/>
      <c r="M34" s="357"/>
      <c r="N34" s="357"/>
      <c r="O34" s="357"/>
      <c r="P34" s="357"/>
      <c r="Q34" s="357"/>
      <c r="R34" s="357"/>
      <c r="S34" s="357"/>
      <c r="T34" s="357"/>
      <c r="U34" s="357"/>
      <c r="V34" s="357"/>
      <c r="W34" s="357"/>
      <c r="X34" s="357"/>
      <c r="Y34" s="358"/>
      <c r="Z34" s="9"/>
      <c r="AA34" s="393"/>
      <c r="AB34" s="394"/>
      <c r="AC34" s="394"/>
      <c r="AD34" s="394"/>
      <c r="AE34" s="394"/>
      <c r="AF34" s="394"/>
      <c r="AG34" s="394"/>
      <c r="AH34" s="394"/>
      <c r="AI34" s="394"/>
      <c r="AJ34" s="394"/>
      <c r="AK34" s="394"/>
      <c r="AL34" s="394"/>
      <c r="AM34" s="394"/>
      <c r="AN34" s="394"/>
      <c r="AO34" s="394"/>
      <c r="AP34" s="394"/>
      <c r="AQ34" s="394"/>
      <c r="AR34" s="395"/>
    </row>
    <row r="35" spans="1:44" ht="19.899999999999999" customHeight="1" thickBot="1" x14ac:dyDescent="0.45">
      <c r="A35" s="8"/>
      <c r="F35" s="124"/>
      <c r="G35" s="119"/>
      <c r="I35" s="123"/>
      <c r="J35" s="23" t="s">
        <v>13</v>
      </c>
      <c r="K35" s="39" t="s">
        <v>14</v>
      </c>
      <c r="L35" s="31"/>
      <c r="M35" s="39" t="s">
        <v>14</v>
      </c>
      <c r="N35" s="123"/>
      <c r="O35" s="26" t="s">
        <v>15</v>
      </c>
      <c r="P35" s="26" t="s">
        <v>14</v>
      </c>
      <c r="Q35" s="33">
        <v>365</v>
      </c>
      <c r="R35" s="23" t="s">
        <v>16</v>
      </c>
      <c r="S35" s="186" t="s">
        <v>14</v>
      </c>
      <c r="T35" s="34"/>
      <c r="U35" s="35" t="s">
        <v>17</v>
      </c>
      <c r="V35" s="23"/>
      <c r="W35" s="39" t="s">
        <v>18</v>
      </c>
      <c r="X35" s="30" t="str">
        <f>IFERROR(ROUNDDOWN(I35*L35*N35*Q35*T35/V35,1),"")</f>
        <v/>
      </c>
      <c r="Y35" s="128" t="s">
        <v>19</v>
      </c>
      <c r="Z35" s="9"/>
      <c r="AA35" s="393"/>
      <c r="AB35" s="394"/>
      <c r="AC35" s="394"/>
      <c r="AD35" s="394"/>
      <c r="AE35" s="394"/>
      <c r="AF35" s="394"/>
      <c r="AG35" s="394"/>
      <c r="AH35" s="394"/>
      <c r="AI35" s="394"/>
      <c r="AJ35" s="394"/>
      <c r="AK35" s="394"/>
      <c r="AL35" s="394"/>
      <c r="AM35" s="394"/>
      <c r="AN35" s="394"/>
      <c r="AO35" s="394"/>
      <c r="AP35" s="394"/>
      <c r="AQ35" s="394"/>
      <c r="AR35" s="395"/>
    </row>
    <row r="36" spans="1:44" ht="20.100000000000001" customHeight="1" thickBot="1" x14ac:dyDescent="0.45">
      <c r="A36" s="8"/>
      <c r="I36" s="14"/>
      <c r="J36" s="17"/>
      <c r="L36" s="14"/>
      <c r="O36" s="17"/>
      <c r="P36" s="17"/>
      <c r="Q36" s="14"/>
      <c r="R36" s="17"/>
      <c r="S36" s="21"/>
      <c r="T36" s="21"/>
      <c r="U36" s="40"/>
      <c r="V36" s="21"/>
      <c r="W36" s="40"/>
      <c r="X36" s="40"/>
      <c r="Y36" s="15"/>
      <c r="Z36" s="9"/>
      <c r="AA36" s="393"/>
      <c r="AB36" s="394"/>
      <c r="AC36" s="394"/>
      <c r="AD36" s="394"/>
      <c r="AE36" s="394"/>
      <c r="AF36" s="394"/>
      <c r="AG36" s="394"/>
      <c r="AH36" s="394"/>
      <c r="AI36" s="394"/>
      <c r="AJ36" s="394"/>
      <c r="AK36" s="394"/>
      <c r="AL36" s="394"/>
      <c r="AM36" s="394"/>
      <c r="AN36" s="394"/>
      <c r="AO36" s="394"/>
      <c r="AP36" s="394"/>
      <c r="AQ36" s="394"/>
      <c r="AR36" s="395"/>
    </row>
    <row r="37" spans="1:44" ht="20.100000000000001" customHeight="1" thickBot="1" x14ac:dyDescent="0.45">
      <c r="A37" s="8"/>
      <c r="S37" s="359" t="s">
        <v>21</v>
      </c>
      <c r="T37" s="360"/>
      <c r="U37" s="360"/>
      <c r="V37" s="360"/>
      <c r="W37" s="361"/>
      <c r="X37" s="37" t="str">
        <f>IFERROR(X32-X35,"")</f>
        <v/>
      </c>
      <c r="Y37" s="41" t="s">
        <v>19</v>
      </c>
      <c r="Z37" s="9"/>
      <c r="AA37" s="393"/>
      <c r="AB37" s="394"/>
      <c r="AC37" s="394"/>
      <c r="AD37" s="394"/>
      <c r="AE37" s="394"/>
      <c r="AF37" s="394"/>
      <c r="AG37" s="394"/>
      <c r="AH37" s="394"/>
      <c r="AI37" s="394"/>
      <c r="AJ37" s="394"/>
      <c r="AK37" s="394"/>
      <c r="AL37" s="394"/>
      <c r="AM37" s="394"/>
      <c r="AN37" s="394"/>
      <c r="AO37" s="394"/>
      <c r="AP37" s="394"/>
      <c r="AQ37" s="394"/>
      <c r="AR37" s="395"/>
    </row>
    <row r="38" spans="1:44" ht="20.100000000000001" customHeight="1" thickBot="1" x14ac:dyDescent="0.45">
      <c r="A38" s="8"/>
      <c r="S38" s="130"/>
      <c r="T38" s="130"/>
      <c r="U38" s="130"/>
      <c r="V38" s="130"/>
      <c r="W38" s="130"/>
      <c r="X38" s="44"/>
      <c r="Y38" s="17"/>
      <c r="Z38" s="9"/>
      <c r="AA38" s="393"/>
      <c r="AB38" s="394"/>
      <c r="AC38" s="394"/>
      <c r="AD38" s="394"/>
      <c r="AE38" s="394"/>
      <c r="AF38" s="394"/>
      <c r="AG38" s="394"/>
      <c r="AH38" s="394"/>
      <c r="AI38" s="394"/>
      <c r="AJ38" s="394"/>
      <c r="AK38" s="394"/>
      <c r="AL38" s="394"/>
      <c r="AM38" s="394"/>
      <c r="AN38" s="394"/>
      <c r="AO38" s="394"/>
      <c r="AP38" s="394"/>
      <c r="AQ38" s="394"/>
      <c r="AR38" s="395"/>
    </row>
    <row r="39" spans="1:44" ht="19.899999999999999" customHeight="1" thickBot="1" x14ac:dyDescent="0.45">
      <c r="A39" s="8"/>
      <c r="C39" s="42" t="s">
        <v>1</v>
      </c>
      <c r="D39" s="12" t="s">
        <v>32</v>
      </c>
      <c r="E39" s="381" t="s">
        <v>102</v>
      </c>
      <c r="F39" s="382"/>
      <c r="G39" s="382"/>
      <c r="H39" s="382"/>
      <c r="I39" s="382"/>
      <c r="J39" s="382"/>
      <c r="K39" s="382"/>
      <c r="L39" s="382"/>
      <c r="M39" s="382"/>
      <c r="N39" s="383"/>
      <c r="Z39" s="9"/>
      <c r="AA39" s="393"/>
      <c r="AB39" s="394"/>
      <c r="AC39" s="394"/>
      <c r="AD39" s="394"/>
      <c r="AE39" s="394"/>
      <c r="AF39" s="394"/>
      <c r="AG39" s="394"/>
      <c r="AH39" s="394"/>
      <c r="AI39" s="394"/>
      <c r="AJ39" s="394"/>
      <c r="AK39" s="394"/>
      <c r="AL39" s="394"/>
      <c r="AM39" s="394"/>
      <c r="AN39" s="394"/>
      <c r="AO39" s="394"/>
      <c r="AP39" s="394"/>
      <c r="AQ39" s="394"/>
      <c r="AR39" s="395"/>
    </row>
    <row r="40" spans="1:44" ht="20.100000000000001" customHeight="1" thickBot="1" x14ac:dyDescent="0.45">
      <c r="A40" s="8"/>
      <c r="C40" s="14"/>
      <c r="Z40" s="9"/>
      <c r="AA40" s="393"/>
      <c r="AB40" s="394"/>
      <c r="AC40" s="394"/>
      <c r="AD40" s="394"/>
      <c r="AE40" s="394"/>
      <c r="AF40" s="394"/>
      <c r="AG40" s="394"/>
      <c r="AH40" s="394"/>
      <c r="AI40" s="394"/>
      <c r="AJ40" s="394"/>
      <c r="AK40" s="394"/>
      <c r="AL40" s="394"/>
      <c r="AM40" s="394"/>
      <c r="AN40" s="394"/>
      <c r="AO40" s="394"/>
      <c r="AP40" s="394"/>
      <c r="AQ40" s="394"/>
      <c r="AR40" s="395"/>
    </row>
    <row r="41" spans="1:44" ht="19.899999999999999" customHeight="1" thickBot="1" x14ac:dyDescent="0.45">
      <c r="A41" s="8"/>
      <c r="D41" s="198" t="s">
        <v>84</v>
      </c>
      <c r="E41" s="199"/>
      <c r="F41" s="199"/>
      <c r="G41" s="199"/>
      <c r="H41" s="356" t="s">
        <v>101</v>
      </c>
      <c r="I41" s="357"/>
      <c r="J41" s="357"/>
      <c r="K41" s="357"/>
      <c r="L41" s="357"/>
      <c r="M41" s="357"/>
      <c r="N41" s="357"/>
      <c r="O41" s="357"/>
      <c r="P41" s="357"/>
      <c r="Q41" s="357"/>
      <c r="R41" s="357"/>
      <c r="S41" s="357"/>
      <c r="T41" s="357"/>
      <c r="U41" s="357"/>
      <c r="V41" s="357"/>
      <c r="W41" s="357"/>
      <c r="X41" s="357"/>
      <c r="Y41" s="358"/>
      <c r="Z41" s="9"/>
      <c r="AA41" s="393"/>
      <c r="AB41" s="394"/>
      <c r="AC41" s="394"/>
      <c r="AD41" s="394"/>
      <c r="AE41" s="394"/>
      <c r="AF41" s="394"/>
      <c r="AG41" s="394"/>
      <c r="AH41" s="394"/>
      <c r="AI41" s="394"/>
      <c r="AJ41" s="394"/>
      <c r="AK41" s="394"/>
      <c r="AL41" s="394"/>
      <c r="AM41" s="394"/>
      <c r="AN41" s="394"/>
      <c r="AO41" s="394"/>
      <c r="AP41" s="394"/>
      <c r="AQ41" s="394"/>
      <c r="AR41" s="395"/>
    </row>
    <row r="42" spans="1:44" ht="19.899999999999999" customHeight="1" x14ac:dyDescent="0.4">
      <c r="A42" s="8"/>
      <c r="E42" s="10"/>
      <c r="F42" s="362" t="s">
        <v>3</v>
      </c>
      <c r="G42" s="363"/>
      <c r="H42" s="17"/>
      <c r="I42" s="364" t="s">
        <v>4</v>
      </c>
      <c r="J42" s="365"/>
      <c r="K42" s="10"/>
      <c r="L42" s="368" t="s">
        <v>5</v>
      </c>
      <c r="M42" s="10"/>
      <c r="N42" s="362" t="s">
        <v>6</v>
      </c>
      <c r="O42" s="370"/>
      <c r="P42" s="370"/>
      <c r="Q42" s="370"/>
      <c r="R42" s="363"/>
      <c r="S42" s="17"/>
      <c r="T42" s="371" t="s">
        <v>42</v>
      </c>
      <c r="U42" s="372"/>
      <c r="V42" s="373"/>
      <c r="X42" s="364" t="s">
        <v>7</v>
      </c>
      <c r="Y42" s="365"/>
      <c r="Z42" s="9"/>
      <c r="AA42" s="393"/>
      <c r="AB42" s="394"/>
      <c r="AC42" s="394"/>
      <c r="AD42" s="394"/>
      <c r="AE42" s="394"/>
      <c r="AF42" s="394"/>
      <c r="AG42" s="394"/>
      <c r="AH42" s="394"/>
      <c r="AI42" s="394"/>
      <c r="AJ42" s="394"/>
      <c r="AK42" s="394"/>
      <c r="AL42" s="394"/>
      <c r="AM42" s="394"/>
      <c r="AN42" s="394"/>
      <c r="AO42" s="394"/>
      <c r="AP42" s="394"/>
      <c r="AQ42" s="394"/>
      <c r="AR42" s="395"/>
    </row>
    <row r="43" spans="1:44" ht="19.899999999999999" customHeight="1" thickBot="1" x14ac:dyDescent="0.45">
      <c r="A43" s="8"/>
      <c r="E43" s="10"/>
      <c r="F43" s="18" t="s">
        <v>9</v>
      </c>
      <c r="G43" s="19" t="s">
        <v>10</v>
      </c>
      <c r="H43" s="16"/>
      <c r="I43" s="366"/>
      <c r="J43" s="367"/>
      <c r="K43" s="10"/>
      <c r="L43" s="369"/>
      <c r="M43" s="10"/>
      <c r="N43" s="377" t="s">
        <v>11</v>
      </c>
      <c r="O43" s="378"/>
      <c r="P43" s="20"/>
      <c r="Q43" s="379" t="s">
        <v>12</v>
      </c>
      <c r="R43" s="380"/>
      <c r="S43" s="16"/>
      <c r="T43" s="374"/>
      <c r="U43" s="375"/>
      <c r="V43" s="376"/>
      <c r="X43" s="366"/>
      <c r="Y43" s="367"/>
      <c r="Z43" s="9"/>
      <c r="AA43" s="393"/>
      <c r="AB43" s="394"/>
      <c r="AC43" s="394"/>
      <c r="AD43" s="394"/>
      <c r="AE43" s="394"/>
      <c r="AF43" s="394"/>
      <c r="AG43" s="394"/>
      <c r="AH43" s="394"/>
      <c r="AI43" s="394"/>
      <c r="AJ43" s="394"/>
      <c r="AK43" s="394"/>
      <c r="AL43" s="394"/>
      <c r="AM43" s="394"/>
      <c r="AN43" s="394"/>
      <c r="AO43" s="394"/>
      <c r="AP43" s="394"/>
      <c r="AQ43" s="394"/>
      <c r="AR43" s="395"/>
    </row>
    <row r="44" spans="1:44" ht="19.899999999999999" customHeight="1" thickBot="1" x14ac:dyDescent="0.45">
      <c r="A44" s="8"/>
      <c r="F44" s="120"/>
      <c r="G44" s="125"/>
      <c r="H44" s="22"/>
      <c r="I44" s="126"/>
      <c r="J44" s="23" t="s">
        <v>13</v>
      </c>
      <c r="K44" s="24" t="s">
        <v>14</v>
      </c>
      <c r="L44" s="129"/>
      <c r="M44" s="25" t="s">
        <v>14</v>
      </c>
      <c r="N44" s="126"/>
      <c r="O44" s="26" t="s">
        <v>15</v>
      </c>
      <c r="P44" s="26" t="s">
        <v>14</v>
      </c>
      <c r="Q44" s="26">
        <v>365</v>
      </c>
      <c r="R44" s="23" t="s">
        <v>16</v>
      </c>
      <c r="S44" s="27" t="s">
        <v>14</v>
      </c>
      <c r="T44" s="28"/>
      <c r="U44" s="29" t="s">
        <v>17</v>
      </c>
      <c r="V44" s="127"/>
      <c r="W44" s="24" t="s">
        <v>18</v>
      </c>
      <c r="X44" s="30" t="str">
        <f>IFERROR(ROUNDDOWN(I44*L44*N44*Q44*T44/V44,1),"")</f>
        <v/>
      </c>
      <c r="Y44" s="31" t="s">
        <v>19</v>
      </c>
      <c r="Z44" s="9"/>
      <c r="AA44" s="393"/>
      <c r="AB44" s="394"/>
      <c r="AC44" s="394"/>
      <c r="AD44" s="394"/>
      <c r="AE44" s="394"/>
      <c r="AF44" s="394"/>
      <c r="AG44" s="394"/>
      <c r="AH44" s="394"/>
      <c r="AI44" s="394"/>
      <c r="AJ44" s="394"/>
      <c r="AK44" s="394"/>
      <c r="AL44" s="394"/>
      <c r="AM44" s="394"/>
      <c r="AN44" s="394"/>
      <c r="AO44" s="394"/>
      <c r="AP44" s="394"/>
      <c r="AQ44" s="394"/>
      <c r="AR44" s="395"/>
    </row>
    <row r="45" spans="1:44" ht="19.899999999999999" customHeight="1" thickBot="1" x14ac:dyDescent="0.45">
      <c r="A45" s="8"/>
      <c r="D45" s="40"/>
      <c r="L45" s="17"/>
      <c r="M45" s="17"/>
      <c r="N45" s="17"/>
      <c r="O45" s="17"/>
      <c r="P45" s="17"/>
      <c r="Q45" s="17"/>
      <c r="R45" s="17"/>
      <c r="S45" s="17"/>
      <c r="V45" s="17"/>
      <c r="Z45" s="9"/>
      <c r="AA45" s="393"/>
      <c r="AB45" s="394"/>
      <c r="AC45" s="394"/>
      <c r="AD45" s="394"/>
      <c r="AE45" s="394"/>
      <c r="AF45" s="394"/>
      <c r="AG45" s="394"/>
      <c r="AH45" s="394"/>
      <c r="AI45" s="394"/>
      <c r="AJ45" s="394"/>
      <c r="AK45" s="394"/>
      <c r="AL45" s="394"/>
      <c r="AM45" s="394"/>
      <c r="AN45" s="394"/>
      <c r="AO45" s="394"/>
      <c r="AP45" s="394"/>
      <c r="AQ45" s="394"/>
      <c r="AR45" s="395"/>
    </row>
    <row r="46" spans="1:44" ht="19.899999999999999" customHeight="1" thickBot="1" x14ac:dyDescent="0.45">
      <c r="A46" s="8"/>
      <c r="D46" s="198" t="s">
        <v>85</v>
      </c>
      <c r="E46" s="199"/>
      <c r="F46" s="199"/>
      <c r="G46" s="199"/>
      <c r="H46" s="356" t="s">
        <v>103</v>
      </c>
      <c r="I46" s="357"/>
      <c r="J46" s="357"/>
      <c r="K46" s="357"/>
      <c r="L46" s="357"/>
      <c r="M46" s="357"/>
      <c r="N46" s="357"/>
      <c r="O46" s="357"/>
      <c r="P46" s="357"/>
      <c r="Q46" s="357"/>
      <c r="R46" s="357"/>
      <c r="S46" s="357"/>
      <c r="T46" s="357"/>
      <c r="U46" s="357"/>
      <c r="V46" s="357"/>
      <c r="W46" s="357"/>
      <c r="X46" s="357"/>
      <c r="Y46" s="358"/>
      <c r="Z46" s="9"/>
      <c r="AA46" s="393"/>
      <c r="AB46" s="394"/>
      <c r="AC46" s="394"/>
      <c r="AD46" s="394"/>
      <c r="AE46" s="394"/>
      <c r="AF46" s="394"/>
      <c r="AG46" s="394"/>
      <c r="AH46" s="394"/>
      <c r="AI46" s="394"/>
      <c r="AJ46" s="394"/>
      <c r="AK46" s="394"/>
      <c r="AL46" s="394"/>
      <c r="AM46" s="394"/>
      <c r="AN46" s="394"/>
      <c r="AO46" s="394"/>
      <c r="AP46" s="394"/>
      <c r="AQ46" s="394"/>
      <c r="AR46" s="395"/>
    </row>
    <row r="47" spans="1:44" ht="19.899999999999999" customHeight="1" thickBot="1" x14ac:dyDescent="0.45">
      <c r="A47" s="8"/>
      <c r="F47" s="124"/>
      <c r="G47" s="119"/>
      <c r="I47" s="123"/>
      <c r="J47" s="23" t="s">
        <v>13</v>
      </c>
      <c r="K47" s="24" t="s">
        <v>14</v>
      </c>
      <c r="L47" s="31"/>
      <c r="M47" s="24" t="s">
        <v>14</v>
      </c>
      <c r="N47" s="123"/>
      <c r="O47" s="33" t="s">
        <v>15</v>
      </c>
      <c r="P47" s="26" t="s">
        <v>14</v>
      </c>
      <c r="Q47" s="15">
        <v>365</v>
      </c>
      <c r="R47" s="23" t="s">
        <v>16</v>
      </c>
      <c r="S47" s="27" t="s">
        <v>14</v>
      </c>
      <c r="T47" s="34"/>
      <c r="U47" s="35" t="s">
        <v>17</v>
      </c>
      <c r="V47" s="23"/>
      <c r="W47" s="24" t="s">
        <v>18</v>
      </c>
      <c r="X47" s="30" t="str">
        <f>IFERROR(ROUNDDOWN(I47*L47*N47*Q47*T47/V47,1),"")</f>
        <v/>
      </c>
      <c r="Y47" s="31" t="s">
        <v>19</v>
      </c>
      <c r="Z47" s="9"/>
      <c r="AA47" s="393"/>
      <c r="AB47" s="394"/>
      <c r="AC47" s="394"/>
      <c r="AD47" s="394"/>
      <c r="AE47" s="394"/>
      <c r="AF47" s="394"/>
      <c r="AG47" s="394"/>
      <c r="AH47" s="394"/>
      <c r="AI47" s="394"/>
      <c r="AJ47" s="394"/>
      <c r="AK47" s="394"/>
      <c r="AL47" s="394"/>
      <c r="AM47" s="394"/>
      <c r="AN47" s="394"/>
      <c r="AO47" s="394"/>
      <c r="AP47" s="394"/>
      <c r="AQ47" s="394"/>
      <c r="AR47" s="395"/>
    </row>
    <row r="48" spans="1:44" ht="19.899999999999999" customHeight="1" thickBot="1" x14ac:dyDescent="0.45">
      <c r="A48" s="8"/>
      <c r="U48" s="36"/>
      <c r="V48" s="17"/>
      <c r="Z48" s="9"/>
      <c r="AA48" s="393"/>
      <c r="AB48" s="394"/>
      <c r="AC48" s="394"/>
      <c r="AD48" s="394"/>
      <c r="AE48" s="394"/>
      <c r="AF48" s="394"/>
      <c r="AG48" s="394"/>
      <c r="AH48" s="394"/>
      <c r="AI48" s="394"/>
      <c r="AJ48" s="394"/>
      <c r="AK48" s="394"/>
      <c r="AL48" s="394"/>
      <c r="AM48" s="394"/>
      <c r="AN48" s="394"/>
      <c r="AO48" s="394"/>
      <c r="AP48" s="394"/>
      <c r="AQ48" s="394"/>
      <c r="AR48" s="395"/>
    </row>
    <row r="49" spans="1:44" ht="18.600000000000001" customHeight="1" thickBot="1" x14ac:dyDescent="0.45">
      <c r="A49" s="8"/>
      <c r="S49" s="359" t="s">
        <v>21</v>
      </c>
      <c r="T49" s="360"/>
      <c r="U49" s="360"/>
      <c r="V49" s="360"/>
      <c r="W49" s="361"/>
      <c r="X49" s="37" t="str">
        <f>IFERROR(X44-X47,"")</f>
        <v/>
      </c>
      <c r="Y49" s="23" t="s">
        <v>19</v>
      </c>
      <c r="Z49" s="9"/>
      <c r="AA49" s="393"/>
      <c r="AB49" s="394"/>
      <c r="AC49" s="394"/>
      <c r="AD49" s="394"/>
      <c r="AE49" s="394"/>
      <c r="AF49" s="394"/>
      <c r="AG49" s="394"/>
      <c r="AH49" s="394"/>
      <c r="AI49" s="394"/>
      <c r="AJ49" s="394"/>
      <c r="AK49" s="394"/>
      <c r="AL49" s="394"/>
      <c r="AM49" s="394"/>
      <c r="AN49" s="394"/>
      <c r="AO49" s="394"/>
      <c r="AP49" s="394"/>
      <c r="AQ49" s="394"/>
      <c r="AR49" s="395"/>
    </row>
    <row r="50" spans="1:44" ht="20.100000000000001" customHeight="1" x14ac:dyDescent="0.4">
      <c r="A50" s="8"/>
      <c r="S50" s="130"/>
      <c r="T50" s="130"/>
      <c r="U50" s="130"/>
      <c r="V50" s="130"/>
      <c r="W50" s="130"/>
      <c r="X50" s="44"/>
      <c r="Y50" s="17"/>
      <c r="Z50" s="9"/>
      <c r="AA50" s="393"/>
      <c r="AB50" s="394"/>
      <c r="AC50" s="394"/>
      <c r="AD50" s="394"/>
      <c r="AE50" s="394"/>
      <c r="AF50" s="394"/>
      <c r="AG50" s="394"/>
      <c r="AH50" s="394"/>
      <c r="AI50" s="394"/>
      <c r="AJ50" s="394"/>
      <c r="AK50" s="394"/>
      <c r="AL50" s="394"/>
      <c r="AM50" s="394"/>
      <c r="AN50" s="394"/>
      <c r="AO50" s="394"/>
      <c r="AP50" s="394"/>
      <c r="AQ50" s="394"/>
      <c r="AR50" s="395"/>
    </row>
    <row r="51" spans="1:44" ht="20.100000000000001" customHeight="1" thickBot="1" x14ac:dyDescent="0.45">
      <c r="A51" s="43"/>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396"/>
      <c r="AB51" s="397"/>
      <c r="AC51" s="397"/>
      <c r="AD51" s="397"/>
      <c r="AE51" s="397"/>
      <c r="AF51" s="397"/>
      <c r="AG51" s="397"/>
      <c r="AH51" s="397"/>
      <c r="AI51" s="397"/>
      <c r="AJ51" s="397"/>
      <c r="AK51" s="397"/>
      <c r="AL51" s="397"/>
      <c r="AM51" s="397"/>
      <c r="AN51" s="397"/>
      <c r="AO51" s="397"/>
      <c r="AP51" s="397"/>
      <c r="AQ51" s="397"/>
      <c r="AR51" s="398"/>
    </row>
    <row r="52" spans="1:44" ht="20.100000000000001" customHeight="1" x14ac:dyDescent="0.4"/>
    <row r="53" spans="1:44" ht="20.100000000000001" customHeight="1" x14ac:dyDescent="0.4"/>
    <row r="54" spans="1:44" ht="20.100000000000001" customHeight="1" x14ac:dyDescent="0.4"/>
    <row r="55" spans="1:44" ht="20.100000000000001" customHeight="1" x14ac:dyDescent="0.4"/>
    <row r="56" spans="1:44" ht="20.100000000000001" customHeight="1" x14ac:dyDescent="0.4"/>
    <row r="57" spans="1:44" ht="20.100000000000001" customHeight="1" x14ac:dyDescent="0.4"/>
    <row r="58" spans="1:44" ht="20.100000000000001" customHeight="1" x14ac:dyDescent="0.4"/>
    <row r="59" spans="1:44" ht="20.100000000000001" customHeight="1" x14ac:dyDescent="0.4"/>
    <row r="60" spans="1:44" ht="20.100000000000001" customHeight="1" x14ac:dyDescent="0.4"/>
    <row r="61" spans="1:44" ht="20.100000000000001" customHeight="1" x14ac:dyDescent="0.4"/>
    <row r="62" spans="1:44" ht="20.100000000000001" customHeight="1" x14ac:dyDescent="0.4"/>
    <row r="63" spans="1:44" ht="20.100000000000001" customHeight="1" x14ac:dyDescent="0.4"/>
    <row r="64" spans="1:4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sheetData>
  <mergeCells count="57">
    <mergeCell ref="AA1:AR51"/>
    <mergeCell ref="E3:N3"/>
    <mergeCell ref="D5:G5"/>
    <mergeCell ref="H5:Y5"/>
    <mergeCell ref="F6:G6"/>
    <mergeCell ref="I6:J7"/>
    <mergeCell ref="L6:L7"/>
    <mergeCell ref="N6:R6"/>
    <mergeCell ref="T6:V7"/>
    <mergeCell ref="X6:Y7"/>
    <mergeCell ref="N7:O7"/>
    <mergeCell ref="Q7:R7"/>
    <mergeCell ref="X18:Y19"/>
    <mergeCell ref="N19:O19"/>
    <mergeCell ref="Q19:R19"/>
    <mergeCell ref="D10:G10"/>
    <mergeCell ref="H10:Y10"/>
    <mergeCell ref="S13:W13"/>
    <mergeCell ref="E15:N15"/>
    <mergeCell ref="D17:G17"/>
    <mergeCell ref="H17:Y17"/>
    <mergeCell ref="F18:G18"/>
    <mergeCell ref="I18:J19"/>
    <mergeCell ref="L18:L19"/>
    <mergeCell ref="N18:R18"/>
    <mergeCell ref="T18:V19"/>
    <mergeCell ref="X30:Y31"/>
    <mergeCell ref="N31:O31"/>
    <mergeCell ref="Q31:R31"/>
    <mergeCell ref="D22:G22"/>
    <mergeCell ref="H22:Y22"/>
    <mergeCell ref="S25:W25"/>
    <mergeCell ref="E27:N27"/>
    <mergeCell ref="D29:G29"/>
    <mergeCell ref="H29:Y29"/>
    <mergeCell ref="F30:G30"/>
    <mergeCell ref="I30:J31"/>
    <mergeCell ref="L30:L31"/>
    <mergeCell ref="N30:R30"/>
    <mergeCell ref="T30:V31"/>
    <mergeCell ref="D34:G34"/>
    <mergeCell ref="H34:Y34"/>
    <mergeCell ref="S37:W37"/>
    <mergeCell ref="E39:N39"/>
    <mergeCell ref="D41:G41"/>
    <mergeCell ref="H41:Y41"/>
    <mergeCell ref="D46:G46"/>
    <mergeCell ref="H46:Y46"/>
    <mergeCell ref="S49:W49"/>
    <mergeCell ref="F42:G42"/>
    <mergeCell ref="I42:J43"/>
    <mergeCell ref="L42:L43"/>
    <mergeCell ref="N42:R42"/>
    <mergeCell ref="T42:V43"/>
    <mergeCell ref="X42:Y43"/>
    <mergeCell ref="N43:O43"/>
    <mergeCell ref="Q43:R43"/>
  </mergeCells>
  <phoneticPr fontId="2"/>
  <dataValidations count="1">
    <dataValidation type="list" allowBlank="1" showInputMessage="1" showErrorMessage="1" sqref="T42:V43 T6:V7 T30:V31 T18:V19" xr:uid="{4400B75A-B238-4D05-986B-20D8E193573D}">
      <formula1>"モーター効率,負荷率,負荷率/モーター効率"</formula1>
    </dataValidation>
  </dataValidations>
  <pageMargins left="1.2598425196850394" right="0" top="0.74803149606299213" bottom="0.74803149606299213" header="0.31496062992125984" footer="0.31496062992125984"/>
  <pageSetup paperSize="8"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51E9-4016-40DD-AEF2-5C6212A76056}">
  <sheetPr>
    <pageSetUpPr fitToPage="1"/>
  </sheetPr>
  <dimension ref="A1:AZ153"/>
  <sheetViews>
    <sheetView topLeftCell="A34" zoomScale="90" zoomScaleNormal="90" workbookViewId="0">
      <selection activeCell="H47" sqref="H47"/>
    </sheetView>
  </sheetViews>
  <sheetFormatPr defaultColWidth="8.75" defaultRowHeight="13.5" x14ac:dyDescent="0.4"/>
  <cols>
    <col min="1" max="2" width="2.25" style="2" customWidth="1"/>
    <col min="3" max="3" width="4.75" style="2" customWidth="1"/>
    <col min="4" max="4" width="2.75" style="2" customWidth="1"/>
    <col min="5" max="5" width="4.75" style="2" customWidth="1"/>
    <col min="6" max="7" width="12.75" style="2" customWidth="1"/>
    <col min="8" max="8" width="1.75" style="2" customWidth="1"/>
    <col min="9" max="9" width="8.75" style="2"/>
    <col min="10" max="10" width="4.75" style="2" customWidth="1"/>
    <col min="11" max="11" width="2.75" style="2" customWidth="1"/>
    <col min="12" max="12" width="5.75" style="2" customWidth="1"/>
    <col min="13" max="13" width="2.75" style="2" customWidth="1"/>
    <col min="14" max="14" width="15.5" style="2" customWidth="1"/>
    <col min="15" max="15" width="7.75" style="2" customWidth="1"/>
    <col min="16" max="16" width="2.75" style="2" customWidth="1"/>
    <col min="17" max="17" width="14.375" style="2" customWidth="1"/>
    <col min="18" max="18" width="7.75" style="2" customWidth="1"/>
    <col min="19" max="19" width="2.75" style="2" customWidth="1"/>
    <col min="20" max="20" width="7.75" style="2" customWidth="1"/>
    <col min="21" max="21" width="2.75" style="2" customWidth="1"/>
    <col min="22" max="22" width="7.75" style="2" customWidth="1"/>
    <col min="23" max="23" width="2.75" style="2" customWidth="1"/>
    <col min="24" max="24" width="9.5" style="2" bestFit="1" customWidth="1"/>
    <col min="25" max="25" width="6.75" style="2" customWidth="1"/>
    <col min="26" max="26" width="2.75" style="2" customWidth="1"/>
    <col min="27" max="27" width="4.75" style="2" customWidth="1"/>
    <col min="28" max="28" width="8.75" style="2" customWidth="1"/>
    <col min="29" max="29" width="4.75" style="2" customWidth="1"/>
    <col min="30" max="30" width="3.75" style="2" customWidth="1"/>
    <col min="31" max="31" width="4.75" style="2" customWidth="1"/>
    <col min="32" max="32" width="2.75" style="2" customWidth="1"/>
    <col min="33" max="34" width="4.75" style="2" customWidth="1"/>
    <col min="35" max="36" width="3.75" style="2" customWidth="1"/>
    <col min="37" max="38" width="4.75" style="2" customWidth="1"/>
    <col min="39" max="40" width="3.75" style="2" customWidth="1"/>
    <col min="41" max="41" width="4.75" style="2" customWidth="1"/>
    <col min="42" max="42" width="5.75" style="2" customWidth="1"/>
    <col min="43" max="43" width="9.75" style="2" customWidth="1"/>
    <col min="44" max="44" width="2.75" style="2" customWidth="1"/>
    <col min="45" max="16384" width="8.75" style="2"/>
  </cols>
  <sheetData>
    <row r="1" spans="1:52" ht="21.95" customHeight="1" x14ac:dyDescent="0.4">
      <c r="A1" s="45"/>
      <c r="B1" s="46"/>
      <c r="C1" s="46"/>
      <c r="D1" s="46"/>
      <c r="E1" s="46"/>
      <c r="F1" s="46"/>
      <c r="G1" s="46"/>
      <c r="H1" s="46"/>
      <c r="I1" s="46"/>
      <c r="J1" s="46"/>
      <c r="K1" s="46"/>
      <c r="L1" s="46"/>
      <c r="M1" s="46"/>
      <c r="N1" s="46"/>
      <c r="O1" s="47"/>
      <c r="P1" s="46"/>
      <c r="Q1" s="48"/>
      <c r="R1" s="46"/>
      <c r="S1" s="46"/>
      <c r="T1" s="46"/>
      <c r="U1" s="46"/>
      <c r="V1" s="46"/>
      <c r="W1" s="46"/>
      <c r="X1" s="46"/>
      <c r="Y1" s="46"/>
      <c r="Z1" s="49"/>
      <c r="AA1" s="390" t="s">
        <v>36</v>
      </c>
      <c r="AB1" s="391"/>
      <c r="AC1" s="391"/>
      <c r="AD1" s="391"/>
      <c r="AE1" s="391"/>
      <c r="AF1" s="391"/>
      <c r="AG1" s="391"/>
      <c r="AH1" s="391"/>
      <c r="AI1" s="391"/>
      <c r="AJ1" s="391"/>
      <c r="AK1" s="391"/>
      <c r="AL1" s="391"/>
      <c r="AM1" s="391"/>
      <c r="AN1" s="391"/>
      <c r="AO1" s="391"/>
      <c r="AP1" s="391"/>
      <c r="AQ1" s="391"/>
      <c r="AR1" s="392"/>
    </row>
    <row r="2" spans="1:52" ht="21.95" customHeight="1" thickBot="1" x14ac:dyDescent="0.45">
      <c r="A2" s="3"/>
      <c r="B2" s="4"/>
      <c r="C2" s="4"/>
      <c r="D2" s="4"/>
      <c r="E2" s="4"/>
      <c r="F2" s="4"/>
      <c r="G2" s="4"/>
      <c r="H2" s="4"/>
      <c r="I2" s="4"/>
      <c r="J2" s="4"/>
      <c r="K2" s="4"/>
      <c r="L2" s="4"/>
      <c r="M2" s="4"/>
      <c r="N2" s="4"/>
      <c r="P2" s="4"/>
      <c r="Q2" s="6"/>
      <c r="R2" s="4"/>
      <c r="S2" s="4"/>
      <c r="T2" s="4"/>
      <c r="U2" s="4"/>
      <c r="V2" s="4"/>
      <c r="W2" s="4"/>
      <c r="X2" s="4"/>
      <c r="Y2" s="4"/>
      <c r="Z2" s="7"/>
      <c r="AA2" s="393"/>
      <c r="AB2" s="394"/>
      <c r="AC2" s="394"/>
      <c r="AD2" s="394"/>
      <c r="AE2" s="394"/>
      <c r="AF2" s="394"/>
      <c r="AG2" s="394"/>
      <c r="AH2" s="394"/>
      <c r="AI2" s="394"/>
      <c r="AJ2" s="394"/>
      <c r="AK2" s="394"/>
      <c r="AL2" s="394"/>
      <c r="AM2" s="394"/>
      <c r="AN2" s="394"/>
      <c r="AO2" s="394"/>
      <c r="AP2" s="394"/>
      <c r="AQ2" s="394"/>
      <c r="AR2" s="395"/>
    </row>
    <row r="3" spans="1:52" ht="19.899999999999999" customHeight="1" thickBot="1" x14ac:dyDescent="0.45">
      <c r="A3" s="8"/>
      <c r="C3" s="11" t="s">
        <v>1</v>
      </c>
      <c r="D3" s="12" t="s">
        <v>37</v>
      </c>
      <c r="E3" s="399" t="s">
        <v>94</v>
      </c>
      <c r="F3" s="400"/>
      <c r="G3" s="400"/>
      <c r="H3" s="400"/>
      <c r="I3" s="400"/>
      <c r="J3" s="400"/>
      <c r="K3" s="400"/>
      <c r="L3" s="400"/>
      <c r="M3" s="400"/>
      <c r="N3" s="401"/>
      <c r="Z3" s="9"/>
      <c r="AA3" s="393"/>
      <c r="AB3" s="394"/>
      <c r="AC3" s="394"/>
      <c r="AD3" s="394"/>
      <c r="AE3" s="394"/>
      <c r="AF3" s="394"/>
      <c r="AG3" s="394"/>
      <c r="AH3" s="394"/>
      <c r="AI3" s="394"/>
      <c r="AJ3" s="394"/>
      <c r="AK3" s="394"/>
      <c r="AL3" s="394"/>
      <c r="AM3" s="394"/>
      <c r="AN3" s="394"/>
      <c r="AO3" s="394"/>
      <c r="AP3" s="394"/>
      <c r="AQ3" s="394"/>
      <c r="AR3" s="395"/>
    </row>
    <row r="4" spans="1:52" ht="19.899999999999999" customHeight="1" thickBot="1" x14ac:dyDescent="0.45">
      <c r="A4" s="8"/>
      <c r="C4" s="14"/>
      <c r="Z4" s="9"/>
      <c r="AA4" s="393"/>
      <c r="AB4" s="394"/>
      <c r="AC4" s="394"/>
      <c r="AD4" s="394"/>
      <c r="AE4" s="394"/>
      <c r="AF4" s="394"/>
      <c r="AG4" s="394"/>
      <c r="AH4" s="394"/>
      <c r="AI4" s="394"/>
      <c r="AJ4" s="394"/>
      <c r="AK4" s="394"/>
      <c r="AL4" s="394"/>
      <c r="AM4" s="394"/>
      <c r="AN4" s="394"/>
      <c r="AO4" s="394"/>
      <c r="AP4" s="394"/>
      <c r="AQ4" s="394"/>
      <c r="AR4" s="395"/>
    </row>
    <row r="5" spans="1:52" ht="19.899999999999999" customHeight="1" thickBot="1" x14ac:dyDescent="0.45">
      <c r="A5" s="8"/>
      <c r="D5" s="198" t="s">
        <v>84</v>
      </c>
      <c r="E5" s="199"/>
      <c r="F5" s="199"/>
      <c r="G5" s="199"/>
      <c r="H5" s="356" t="s">
        <v>101</v>
      </c>
      <c r="I5" s="357"/>
      <c r="J5" s="357"/>
      <c r="K5" s="357"/>
      <c r="L5" s="357"/>
      <c r="M5" s="357"/>
      <c r="N5" s="357"/>
      <c r="O5" s="357"/>
      <c r="P5" s="357"/>
      <c r="Q5" s="357"/>
      <c r="R5" s="357"/>
      <c r="S5" s="357"/>
      <c r="T5" s="357"/>
      <c r="U5" s="357"/>
      <c r="V5" s="357"/>
      <c r="W5" s="357"/>
      <c r="X5" s="357"/>
      <c r="Y5" s="358"/>
      <c r="Z5" s="9"/>
      <c r="AA5" s="393"/>
      <c r="AB5" s="394"/>
      <c r="AC5" s="394"/>
      <c r="AD5" s="394"/>
      <c r="AE5" s="394"/>
      <c r="AF5" s="394"/>
      <c r="AG5" s="394"/>
      <c r="AH5" s="394"/>
      <c r="AI5" s="394"/>
      <c r="AJ5" s="394"/>
      <c r="AK5" s="394"/>
      <c r="AL5" s="394"/>
      <c r="AM5" s="394"/>
      <c r="AN5" s="394"/>
      <c r="AO5" s="394"/>
      <c r="AP5" s="394"/>
      <c r="AQ5" s="394"/>
      <c r="AR5" s="395"/>
    </row>
    <row r="6" spans="1:52" ht="19.899999999999999" customHeight="1" x14ac:dyDescent="0.4">
      <c r="A6" s="8"/>
      <c r="E6" s="10"/>
      <c r="F6" s="362" t="s">
        <v>3</v>
      </c>
      <c r="G6" s="363"/>
      <c r="H6" s="17"/>
      <c r="I6" s="384" t="s">
        <v>4</v>
      </c>
      <c r="J6" s="385"/>
      <c r="K6" s="10"/>
      <c r="L6" s="386" t="s">
        <v>5</v>
      </c>
      <c r="M6" s="10"/>
      <c r="N6" s="387" t="s">
        <v>6</v>
      </c>
      <c r="O6" s="388"/>
      <c r="P6" s="388"/>
      <c r="Q6" s="388"/>
      <c r="R6" s="389"/>
      <c r="S6" s="17"/>
      <c r="T6" s="371" t="s">
        <v>42</v>
      </c>
      <c r="U6" s="372"/>
      <c r="V6" s="373"/>
      <c r="X6" s="384" t="s">
        <v>7</v>
      </c>
      <c r="Y6" s="385"/>
      <c r="Z6" s="9"/>
      <c r="AA6" s="393"/>
      <c r="AB6" s="394"/>
      <c r="AC6" s="394"/>
      <c r="AD6" s="394"/>
      <c r="AE6" s="394"/>
      <c r="AF6" s="394"/>
      <c r="AG6" s="394"/>
      <c r="AH6" s="394"/>
      <c r="AI6" s="394"/>
      <c r="AJ6" s="394"/>
      <c r="AK6" s="394"/>
      <c r="AL6" s="394"/>
      <c r="AM6" s="394"/>
      <c r="AN6" s="394"/>
      <c r="AO6" s="394"/>
      <c r="AP6" s="394"/>
      <c r="AQ6" s="394"/>
      <c r="AR6" s="395"/>
    </row>
    <row r="7" spans="1:52" ht="19.899999999999999" customHeight="1" thickBot="1" x14ac:dyDescent="0.45">
      <c r="A7" s="8"/>
      <c r="E7" s="10"/>
      <c r="F7" s="18" t="s">
        <v>9</v>
      </c>
      <c r="G7" s="19" t="s">
        <v>10</v>
      </c>
      <c r="H7" s="16"/>
      <c r="I7" s="366"/>
      <c r="J7" s="367"/>
      <c r="K7" s="10"/>
      <c r="L7" s="369"/>
      <c r="M7" s="10"/>
      <c r="N7" s="377" t="s">
        <v>11</v>
      </c>
      <c r="O7" s="378"/>
      <c r="P7" s="20"/>
      <c r="Q7" s="379" t="s">
        <v>12</v>
      </c>
      <c r="R7" s="380"/>
      <c r="S7" s="16"/>
      <c r="T7" s="374"/>
      <c r="U7" s="375"/>
      <c r="V7" s="376"/>
      <c r="X7" s="366"/>
      <c r="Y7" s="367"/>
      <c r="Z7" s="9"/>
      <c r="AA7" s="393"/>
      <c r="AB7" s="394"/>
      <c r="AC7" s="394"/>
      <c r="AD7" s="394"/>
      <c r="AE7" s="394"/>
      <c r="AF7" s="394"/>
      <c r="AG7" s="394"/>
      <c r="AH7" s="394"/>
      <c r="AI7" s="394"/>
      <c r="AJ7" s="394"/>
      <c r="AK7" s="394"/>
      <c r="AL7" s="394"/>
      <c r="AM7" s="394"/>
      <c r="AN7" s="394"/>
      <c r="AO7" s="394"/>
      <c r="AP7" s="394"/>
      <c r="AQ7" s="394"/>
      <c r="AR7" s="395"/>
    </row>
    <row r="8" spans="1:52" ht="19.899999999999999" customHeight="1" thickBot="1" x14ac:dyDescent="0.45">
      <c r="A8" s="8"/>
      <c r="F8" s="122"/>
      <c r="G8" s="125"/>
      <c r="H8" s="22"/>
      <c r="I8" s="126"/>
      <c r="J8" s="23" t="s">
        <v>13</v>
      </c>
      <c r="K8" s="24" t="s">
        <v>14</v>
      </c>
      <c r="L8" s="129"/>
      <c r="M8" s="25" t="s">
        <v>14</v>
      </c>
      <c r="N8" s="126"/>
      <c r="O8" s="26" t="s">
        <v>15</v>
      </c>
      <c r="P8" s="26" t="s">
        <v>14</v>
      </c>
      <c r="Q8" s="26">
        <v>365</v>
      </c>
      <c r="R8" s="23" t="s">
        <v>16</v>
      </c>
      <c r="S8" s="27" t="s">
        <v>14</v>
      </c>
      <c r="T8" s="28"/>
      <c r="U8" s="29" t="s">
        <v>17</v>
      </c>
      <c r="V8" s="127"/>
      <c r="W8" s="24" t="s">
        <v>18</v>
      </c>
      <c r="X8" s="30" t="str">
        <f>IFERROR(ROUNDDOWN(I8*L8*N8*Q8*T8/V8,1),"")</f>
        <v/>
      </c>
      <c r="Y8" s="31" t="s">
        <v>19</v>
      </c>
      <c r="Z8" s="9"/>
      <c r="AA8" s="393"/>
      <c r="AB8" s="394"/>
      <c r="AC8" s="394"/>
      <c r="AD8" s="394"/>
      <c r="AE8" s="394"/>
      <c r="AF8" s="394"/>
      <c r="AG8" s="394"/>
      <c r="AH8" s="394"/>
      <c r="AI8" s="394"/>
      <c r="AJ8" s="394"/>
      <c r="AK8" s="394"/>
      <c r="AL8" s="394"/>
      <c r="AM8" s="394"/>
      <c r="AN8" s="394"/>
      <c r="AO8" s="394"/>
      <c r="AP8" s="394"/>
      <c r="AQ8" s="394"/>
      <c r="AR8" s="395"/>
      <c r="AY8" s="17"/>
      <c r="AZ8" s="17"/>
    </row>
    <row r="9" spans="1:52" ht="19.899999999999999" customHeight="1" thickBot="1" x14ac:dyDescent="0.45">
      <c r="A9" s="8"/>
      <c r="F9" s="13"/>
      <c r="G9" s="13"/>
      <c r="I9" s="32"/>
      <c r="J9" s="15"/>
      <c r="L9" s="32"/>
      <c r="M9" s="5"/>
      <c r="N9" s="32"/>
      <c r="O9" s="15"/>
      <c r="P9" s="17"/>
      <c r="Q9" s="14"/>
      <c r="R9" s="17"/>
      <c r="S9" s="17"/>
      <c r="T9" s="16"/>
      <c r="V9" s="17"/>
      <c r="Y9" s="17"/>
      <c r="Z9" s="9"/>
      <c r="AA9" s="393"/>
      <c r="AB9" s="394"/>
      <c r="AC9" s="394"/>
      <c r="AD9" s="394"/>
      <c r="AE9" s="394"/>
      <c r="AF9" s="394"/>
      <c r="AG9" s="394"/>
      <c r="AH9" s="394"/>
      <c r="AI9" s="394"/>
      <c r="AJ9" s="394"/>
      <c r="AK9" s="394"/>
      <c r="AL9" s="394"/>
      <c r="AM9" s="394"/>
      <c r="AN9" s="394"/>
      <c r="AO9" s="394"/>
      <c r="AP9" s="394"/>
      <c r="AQ9" s="394"/>
      <c r="AR9" s="395"/>
      <c r="AY9" s="17"/>
      <c r="AZ9" s="17"/>
    </row>
    <row r="10" spans="1:52" ht="19.899999999999999" customHeight="1" thickBot="1" x14ac:dyDescent="0.45">
      <c r="A10" s="8"/>
      <c r="D10" s="198" t="s">
        <v>85</v>
      </c>
      <c r="E10" s="199"/>
      <c r="F10" s="199"/>
      <c r="G10" s="199"/>
      <c r="H10" s="356" t="s">
        <v>103</v>
      </c>
      <c r="I10" s="357"/>
      <c r="J10" s="357"/>
      <c r="K10" s="357"/>
      <c r="L10" s="357"/>
      <c r="M10" s="357"/>
      <c r="N10" s="357"/>
      <c r="O10" s="357"/>
      <c r="P10" s="357"/>
      <c r="Q10" s="357"/>
      <c r="R10" s="357"/>
      <c r="S10" s="357"/>
      <c r="T10" s="357"/>
      <c r="U10" s="357"/>
      <c r="V10" s="357"/>
      <c r="W10" s="357"/>
      <c r="X10" s="357"/>
      <c r="Y10" s="358"/>
      <c r="Z10" s="9"/>
      <c r="AA10" s="393"/>
      <c r="AB10" s="394"/>
      <c r="AC10" s="394"/>
      <c r="AD10" s="394"/>
      <c r="AE10" s="394"/>
      <c r="AF10" s="394"/>
      <c r="AG10" s="394"/>
      <c r="AH10" s="394"/>
      <c r="AI10" s="394"/>
      <c r="AJ10" s="394"/>
      <c r="AK10" s="394"/>
      <c r="AL10" s="394"/>
      <c r="AM10" s="394"/>
      <c r="AN10" s="394"/>
      <c r="AO10" s="394"/>
      <c r="AP10" s="394"/>
      <c r="AQ10" s="394"/>
      <c r="AR10" s="395"/>
    </row>
    <row r="11" spans="1:52" ht="19.899999999999999" customHeight="1" thickBot="1" x14ac:dyDescent="0.45">
      <c r="A11" s="8"/>
      <c r="F11" s="124"/>
      <c r="G11" s="119"/>
      <c r="I11" s="123"/>
      <c r="J11" s="23" t="s">
        <v>13</v>
      </c>
      <c r="K11" s="24" t="s">
        <v>14</v>
      </c>
      <c r="L11" s="31"/>
      <c r="M11" s="24" t="s">
        <v>14</v>
      </c>
      <c r="N11" s="123"/>
      <c r="O11" s="33" t="s">
        <v>15</v>
      </c>
      <c r="P11" s="26" t="s">
        <v>14</v>
      </c>
      <c r="Q11" s="15">
        <v>365</v>
      </c>
      <c r="R11" s="23" t="s">
        <v>16</v>
      </c>
      <c r="S11" s="27" t="s">
        <v>14</v>
      </c>
      <c r="T11" s="34"/>
      <c r="U11" s="35" t="s">
        <v>17</v>
      </c>
      <c r="V11" s="23"/>
      <c r="W11" s="24" t="s">
        <v>18</v>
      </c>
      <c r="X11" s="30" t="str">
        <f>IFERROR(ROUNDDOWN(I11*L11*N11*Q11*T11/V11,1),"")</f>
        <v/>
      </c>
      <c r="Y11" s="31" t="s">
        <v>19</v>
      </c>
      <c r="Z11" s="9"/>
      <c r="AA11" s="393"/>
      <c r="AB11" s="394"/>
      <c r="AC11" s="394"/>
      <c r="AD11" s="394"/>
      <c r="AE11" s="394"/>
      <c r="AF11" s="394"/>
      <c r="AG11" s="394"/>
      <c r="AH11" s="394"/>
      <c r="AI11" s="394"/>
      <c r="AJ11" s="394"/>
      <c r="AK11" s="394"/>
      <c r="AL11" s="394"/>
      <c r="AM11" s="394"/>
      <c r="AN11" s="394"/>
      <c r="AO11" s="394"/>
      <c r="AP11" s="394"/>
      <c r="AQ11" s="394"/>
      <c r="AR11" s="395"/>
    </row>
    <row r="12" spans="1:52" ht="19.899999999999999" customHeight="1" thickBot="1" x14ac:dyDescent="0.45">
      <c r="A12" s="8"/>
      <c r="U12" s="36"/>
      <c r="V12" s="17"/>
      <c r="Z12" s="9"/>
      <c r="AA12" s="393"/>
      <c r="AB12" s="394"/>
      <c r="AC12" s="394"/>
      <c r="AD12" s="394"/>
      <c r="AE12" s="394"/>
      <c r="AF12" s="394"/>
      <c r="AG12" s="394"/>
      <c r="AH12" s="394"/>
      <c r="AI12" s="394"/>
      <c r="AJ12" s="394"/>
      <c r="AK12" s="394"/>
      <c r="AL12" s="394"/>
      <c r="AM12" s="394"/>
      <c r="AN12" s="394"/>
      <c r="AO12" s="394"/>
      <c r="AP12" s="394"/>
      <c r="AQ12" s="394"/>
      <c r="AR12" s="395"/>
    </row>
    <row r="13" spans="1:52" ht="19.899999999999999" customHeight="1" thickBot="1" x14ac:dyDescent="0.45">
      <c r="A13" s="8"/>
      <c r="S13" s="359" t="s">
        <v>21</v>
      </c>
      <c r="T13" s="360"/>
      <c r="U13" s="360"/>
      <c r="V13" s="360"/>
      <c r="W13" s="361"/>
      <c r="X13" s="37" t="str">
        <f>IFERROR(X8-X11,"")</f>
        <v/>
      </c>
      <c r="Y13" s="23" t="s">
        <v>19</v>
      </c>
      <c r="Z13" s="38"/>
      <c r="AA13" s="393"/>
      <c r="AB13" s="394"/>
      <c r="AC13" s="394"/>
      <c r="AD13" s="394"/>
      <c r="AE13" s="394"/>
      <c r="AF13" s="394"/>
      <c r="AG13" s="394"/>
      <c r="AH13" s="394"/>
      <c r="AI13" s="394"/>
      <c r="AJ13" s="394"/>
      <c r="AK13" s="394"/>
      <c r="AL13" s="394"/>
      <c r="AM13" s="394"/>
      <c r="AN13" s="394"/>
      <c r="AO13" s="394"/>
      <c r="AP13" s="394"/>
      <c r="AQ13" s="394"/>
      <c r="AR13" s="395"/>
    </row>
    <row r="14" spans="1:52" ht="19.899999999999999" customHeight="1" thickBot="1" x14ac:dyDescent="0.45">
      <c r="A14" s="8"/>
      <c r="S14" s="130"/>
      <c r="T14" s="130"/>
      <c r="U14" s="130"/>
      <c r="V14" s="130"/>
      <c r="W14" s="130"/>
      <c r="X14" s="14"/>
      <c r="Y14" s="17"/>
      <c r="Z14" s="38"/>
      <c r="AA14" s="393"/>
      <c r="AB14" s="394"/>
      <c r="AC14" s="394"/>
      <c r="AD14" s="394"/>
      <c r="AE14" s="394"/>
      <c r="AF14" s="394"/>
      <c r="AG14" s="394"/>
      <c r="AH14" s="394"/>
      <c r="AI14" s="394"/>
      <c r="AJ14" s="394"/>
      <c r="AK14" s="394"/>
      <c r="AL14" s="394"/>
      <c r="AM14" s="394"/>
      <c r="AN14" s="394"/>
      <c r="AO14" s="394"/>
      <c r="AP14" s="394"/>
      <c r="AQ14" s="394"/>
      <c r="AR14" s="395"/>
    </row>
    <row r="15" spans="1:52" ht="20.100000000000001" customHeight="1" thickBot="1" x14ac:dyDescent="0.45">
      <c r="A15" s="8"/>
      <c r="C15" s="11" t="s">
        <v>1</v>
      </c>
      <c r="D15" s="12" t="s">
        <v>38</v>
      </c>
      <c r="E15" s="399" t="s">
        <v>94</v>
      </c>
      <c r="F15" s="400"/>
      <c r="G15" s="400"/>
      <c r="H15" s="400"/>
      <c r="I15" s="400"/>
      <c r="J15" s="400"/>
      <c r="K15" s="400"/>
      <c r="L15" s="400"/>
      <c r="M15" s="400"/>
      <c r="N15" s="401"/>
      <c r="Z15" s="9"/>
      <c r="AA15" s="393"/>
      <c r="AB15" s="394"/>
      <c r="AC15" s="394"/>
      <c r="AD15" s="394"/>
      <c r="AE15" s="394"/>
      <c r="AF15" s="394"/>
      <c r="AG15" s="394"/>
      <c r="AH15" s="394"/>
      <c r="AI15" s="394"/>
      <c r="AJ15" s="394"/>
      <c r="AK15" s="394"/>
      <c r="AL15" s="394"/>
      <c r="AM15" s="394"/>
      <c r="AN15" s="394"/>
      <c r="AO15" s="394"/>
      <c r="AP15" s="394"/>
      <c r="AQ15" s="394"/>
      <c r="AR15" s="395"/>
    </row>
    <row r="16" spans="1:52" ht="20.100000000000001" customHeight="1" thickBot="1" x14ac:dyDescent="0.45">
      <c r="A16" s="8"/>
      <c r="C16" s="14"/>
      <c r="Z16" s="9"/>
      <c r="AA16" s="393"/>
      <c r="AB16" s="394"/>
      <c r="AC16" s="394"/>
      <c r="AD16" s="394"/>
      <c r="AE16" s="394"/>
      <c r="AF16" s="394"/>
      <c r="AG16" s="394"/>
      <c r="AH16" s="394"/>
      <c r="AI16" s="394"/>
      <c r="AJ16" s="394"/>
      <c r="AK16" s="394"/>
      <c r="AL16" s="394"/>
      <c r="AM16" s="394"/>
      <c r="AN16" s="394"/>
      <c r="AO16" s="394"/>
      <c r="AP16" s="394"/>
      <c r="AQ16" s="394"/>
      <c r="AR16" s="395"/>
    </row>
    <row r="17" spans="1:44" ht="19.899999999999999" customHeight="1" thickBot="1" x14ac:dyDescent="0.45">
      <c r="A17" s="8"/>
      <c r="D17" s="198" t="s">
        <v>84</v>
      </c>
      <c r="E17" s="199"/>
      <c r="F17" s="199"/>
      <c r="G17" s="199"/>
      <c r="H17" s="356" t="s">
        <v>86</v>
      </c>
      <c r="I17" s="357"/>
      <c r="J17" s="357"/>
      <c r="K17" s="357"/>
      <c r="L17" s="357"/>
      <c r="M17" s="357"/>
      <c r="N17" s="357"/>
      <c r="O17" s="357"/>
      <c r="P17" s="357"/>
      <c r="Q17" s="357"/>
      <c r="R17" s="357"/>
      <c r="S17" s="357"/>
      <c r="T17" s="357"/>
      <c r="U17" s="357"/>
      <c r="V17" s="357"/>
      <c r="W17" s="357"/>
      <c r="X17" s="357"/>
      <c r="Y17" s="358"/>
      <c r="Z17" s="9"/>
      <c r="AA17" s="393"/>
      <c r="AB17" s="394"/>
      <c r="AC17" s="394"/>
      <c r="AD17" s="394"/>
      <c r="AE17" s="394"/>
      <c r="AF17" s="394"/>
      <c r="AG17" s="394"/>
      <c r="AH17" s="394"/>
      <c r="AI17" s="394"/>
      <c r="AJ17" s="394"/>
      <c r="AK17" s="394"/>
      <c r="AL17" s="394"/>
      <c r="AM17" s="394"/>
      <c r="AN17" s="394"/>
      <c r="AO17" s="394"/>
      <c r="AP17" s="394"/>
      <c r="AQ17" s="394"/>
      <c r="AR17" s="395"/>
    </row>
    <row r="18" spans="1:44" ht="19.899999999999999" customHeight="1" x14ac:dyDescent="0.4">
      <c r="A18" s="8"/>
      <c r="E18" s="10"/>
      <c r="F18" s="362" t="s">
        <v>3</v>
      </c>
      <c r="G18" s="363"/>
      <c r="H18" s="17"/>
      <c r="I18" s="364" t="s">
        <v>4</v>
      </c>
      <c r="J18" s="365"/>
      <c r="K18" s="10"/>
      <c r="L18" s="368" t="s">
        <v>5</v>
      </c>
      <c r="M18" s="10"/>
      <c r="N18" s="362" t="s">
        <v>6</v>
      </c>
      <c r="O18" s="370"/>
      <c r="P18" s="370"/>
      <c r="Q18" s="370"/>
      <c r="R18" s="363"/>
      <c r="S18" s="17"/>
      <c r="T18" s="371" t="s">
        <v>42</v>
      </c>
      <c r="U18" s="372"/>
      <c r="V18" s="373"/>
      <c r="X18" s="364" t="s">
        <v>7</v>
      </c>
      <c r="Y18" s="365"/>
      <c r="Z18" s="9"/>
      <c r="AA18" s="393"/>
      <c r="AB18" s="394"/>
      <c r="AC18" s="394"/>
      <c r="AD18" s="394"/>
      <c r="AE18" s="394"/>
      <c r="AF18" s="394"/>
      <c r="AG18" s="394"/>
      <c r="AH18" s="394"/>
      <c r="AI18" s="394"/>
      <c r="AJ18" s="394"/>
      <c r="AK18" s="394"/>
      <c r="AL18" s="394"/>
      <c r="AM18" s="394"/>
      <c r="AN18" s="394"/>
      <c r="AO18" s="394"/>
      <c r="AP18" s="394"/>
      <c r="AQ18" s="394"/>
      <c r="AR18" s="395"/>
    </row>
    <row r="19" spans="1:44" ht="19.899999999999999" customHeight="1" thickBot="1" x14ac:dyDescent="0.45">
      <c r="A19" s="8"/>
      <c r="E19" s="10"/>
      <c r="F19" s="18" t="s">
        <v>9</v>
      </c>
      <c r="G19" s="19" t="s">
        <v>10</v>
      </c>
      <c r="H19" s="16"/>
      <c r="I19" s="366"/>
      <c r="J19" s="367"/>
      <c r="K19" s="10"/>
      <c r="L19" s="369"/>
      <c r="M19" s="10"/>
      <c r="N19" s="377" t="s">
        <v>11</v>
      </c>
      <c r="O19" s="378"/>
      <c r="P19" s="20"/>
      <c r="Q19" s="379" t="s">
        <v>12</v>
      </c>
      <c r="R19" s="380"/>
      <c r="S19" s="16"/>
      <c r="T19" s="374"/>
      <c r="U19" s="375"/>
      <c r="V19" s="376"/>
      <c r="X19" s="366"/>
      <c r="Y19" s="367"/>
      <c r="Z19" s="9"/>
      <c r="AA19" s="393"/>
      <c r="AB19" s="394"/>
      <c r="AC19" s="394"/>
      <c r="AD19" s="394"/>
      <c r="AE19" s="394"/>
      <c r="AF19" s="394"/>
      <c r="AG19" s="394"/>
      <c r="AH19" s="394"/>
      <c r="AI19" s="394"/>
      <c r="AJ19" s="394"/>
      <c r="AK19" s="394"/>
      <c r="AL19" s="394"/>
      <c r="AM19" s="394"/>
      <c r="AN19" s="394"/>
      <c r="AO19" s="394"/>
      <c r="AP19" s="394"/>
      <c r="AQ19" s="394"/>
      <c r="AR19" s="395"/>
    </row>
    <row r="20" spans="1:44" ht="19.899999999999999" customHeight="1" thickBot="1" x14ac:dyDescent="0.45">
      <c r="A20" s="8"/>
      <c r="F20" s="124"/>
      <c r="G20" s="119"/>
      <c r="H20" s="22"/>
      <c r="I20" s="126"/>
      <c r="J20" s="23" t="s">
        <v>13</v>
      </c>
      <c r="K20" s="24" t="s">
        <v>14</v>
      </c>
      <c r="L20" s="129"/>
      <c r="M20" s="25" t="s">
        <v>14</v>
      </c>
      <c r="N20" s="126"/>
      <c r="O20" s="26" t="s">
        <v>15</v>
      </c>
      <c r="P20" s="26" t="s">
        <v>14</v>
      </c>
      <c r="Q20" s="26">
        <v>365</v>
      </c>
      <c r="R20" s="23" t="s">
        <v>16</v>
      </c>
      <c r="S20" s="27" t="s">
        <v>14</v>
      </c>
      <c r="T20" s="28"/>
      <c r="U20" s="29" t="s">
        <v>17</v>
      </c>
      <c r="V20" s="127"/>
      <c r="W20" s="24" t="s">
        <v>18</v>
      </c>
      <c r="X20" s="30" t="str">
        <f>IFERROR(ROUNDDOWN(I20*L20*N20*Q20*T20/V20,1),"")</f>
        <v/>
      </c>
      <c r="Y20" s="31" t="s">
        <v>19</v>
      </c>
      <c r="Z20" s="9"/>
      <c r="AA20" s="393"/>
      <c r="AB20" s="394"/>
      <c r="AC20" s="394"/>
      <c r="AD20" s="394"/>
      <c r="AE20" s="394"/>
      <c r="AF20" s="394"/>
      <c r="AG20" s="394"/>
      <c r="AH20" s="394"/>
      <c r="AI20" s="394"/>
      <c r="AJ20" s="394"/>
      <c r="AK20" s="394"/>
      <c r="AL20" s="394"/>
      <c r="AM20" s="394"/>
      <c r="AN20" s="394"/>
      <c r="AO20" s="394"/>
      <c r="AP20" s="394"/>
      <c r="AQ20" s="394"/>
      <c r="AR20" s="395"/>
    </row>
    <row r="21" spans="1:44" ht="19.899999999999999" customHeight="1" thickBot="1" x14ac:dyDescent="0.45">
      <c r="A21" s="8"/>
      <c r="L21" s="17"/>
      <c r="M21" s="17"/>
      <c r="N21" s="17"/>
      <c r="O21" s="17"/>
      <c r="P21" s="17"/>
      <c r="Q21" s="17"/>
      <c r="R21" s="17"/>
      <c r="S21" s="17"/>
      <c r="V21" s="17"/>
      <c r="Z21" s="9"/>
      <c r="AA21" s="393"/>
      <c r="AB21" s="394"/>
      <c r="AC21" s="394"/>
      <c r="AD21" s="394"/>
      <c r="AE21" s="394"/>
      <c r="AF21" s="394"/>
      <c r="AG21" s="394"/>
      <c r="AH21" s="394"/>
      <c r="AI21" s="394"/>
      <c r="AJ21" s="394"/>
      <c r="AK21" s="394"/>
      <c r="AL21" s="394"/>
      <c r="AM21" s="394"/>
      <c r="AN21" s="394"/>
      <c r="AO21" s="394"/>
      <c r="AP21" s="394"/>
      <c r="AQ21" s="394"/>
      <c r="AR21" s="395"/>
    </row>
    <row r="22" spans="1:44" ht="19.899999999999999" customHeight="1" thickBot="1" x14ac:dyDescent="0.45">
      <c r="A22" s="8"/>
      <c r="D22" s="198" t="s">
        <v>85</v>
      </c>
      <c r="E22" s="199"/>
      <c r="F22" s="199"/>
      <c r="G22" s="199"/>
      <c r="H22" s="356" t="s">
        <v>105</v>
      </c>
      <c r="I22" s="357"/>
      <c r="J22" s="357"/>
      <c r="K22" s="357"/>
      <c r="L22" s="357"/>
      <c r="M22" s="357"/>
      <c r="N22" s="357"/>
      <c r="O22" s="357"/>
      <c r="P22" s="357"/>
      <c r="Q22" s="357"/>
      <c r="R22" s="357"/>
      <c r="S22" s="357"/>
      <c r="T22" s="357"/>
      <c r="U22" s="357"/>
      <c r="V22" s="357"/>
      <c r="W22" s="357"/>
      <c r="X22" s="357"/>
      <c r="Y22" s="358"/>
      <c r="Z22" s="9"/>
      <c r="AA22" s="393"/>
      <c r="AB22" s="394"/>
      <c r="AC22" s="394"/>
      <c r="AD22" s="394"/>
      <c r="AE22" s="394"/>
      <c r="AF22" s="394"/>
      <c r="AG22" s="394"/>
      <c r="AH22" s="394"/>
      <c r="AI22" s="394"/>
      <c r="AJ22" s="394"/>
      <c r="AK22" s="394"/>
      <c r="AL22" s="394"/>
      <c r="AM22" s="394"/>
      <c r="AN22" s="394"/>
      <c r="AO22" s="394"/>
      <c r="AP22" s="394"/>
      <c r="AQ22" s="394"/>
      <c r="AR22" s="395"/>
    </row>
    <row r="23" spans="1:44" ht="19.899999999999999" customHeight="1" thickBot="1" x14ac:dyDescent="0.45">
      <c r="A23" s="8"/>
      <c r="F23" s="124"/>
      <c r="G23" s="119"/>
      <c r="I23" s="123"/>
      <c r="J23" s="23" t="s">
        <v>13</v>
      </c>
      <c r="K23" s="24" t="s">
        <v>14</v>
      </c>
      <c r="L23" s="31"/>
      <c r="M23" s="24" t="s">
        <v>14</v>
      </c>
      <c r="N23" s="123"/>
      <c r="O23" s="33" t="s">
        <v>15</v>
      </c>
      <c r="P23" s="26" t="s">
        <v>14</v>
      </c>
      <c r="Q23" s="15">
        <v>365</v>
      </c>
      <c r="R23" s="23" t="s">
        <v>16</v>
      </c>
      <c r="S23" s="27" t="s">
        <v>14</v>
      </c>
      <c r="T23" s="34"/>
      <c r="U23" s="35" t="s">
        <v>17</v>
      </c>
      <c r="V23" s="23"/>
      <c r="W23" s="24" t="s">
        <v>18</v>
      </c>
      <c r="X23" s="30" t="str">
        <f>IFERROR(ROUNDDOWN(I23*L23*N23*Q23*T23/V23,1),"")</f>
        <v/>
      </c>
      <c r="Y23" s="31" t="s">
        <v>19</v>
      </c>
      <c r="Z23" s="9"/>
      <c r="AA23" s="393"/>
      <c r="AB23" s="394"/>
      <c r="AC23" s="394"/>
      <c r="AD23" s="394"/>
      <c r="AE23" s="394"/>
      <c r="AF23" s="394"/>
      <c r="AG23" s="394"/>
      <c r="AH23" s="394"/>
      <c r="AI23" s="394"/>
      <c r="AJ23" s="394"/>
      <c r="AK23" s="394"/>
      <c r="AL23" s="394"/>
      <c r="AM23" s="394"/>
      <c r="AN23" s="394"/>
      <c r="AO23" s="394"/>
      <c r="AP23" s="394"/>
      <c r="AQ23" s="394"/>
      <c r="AR23" s="395"/>
    </row>
    <row r="24" spans="1:44" ht="19.899999999999999" customHeight="1" thickBot="1" x14ac:dyDescent="0.45">
      <c r="A24" s="8"/>
      <c r="U24" s="36"/>
      <c r="V24" s="17"/>
      <c r="Z24" s="9"/>
      <c r="AA24" s="393"/>
      <c r="AB24" s="394"/>
      <c r="AC24" s="394"/>
      <c r="AD24" s="394"/>
      <c r="AE24" s="394"/>
      <c r="AF24" s="394"/>
      <c r="AG24" s="394"/>
      <c r="AH24" s="394"/>
      <c r="AI24" s="394"/>
      <c r="AJ24" s="394"/>
      <c r="AK24" s="394"/>
      <c r="AL24" s="394"/>
      <c r="AM24" s="394"/>
      <c r="AN24" s="394"/>
      <c r="AO24" s="394"/>
      <c r="AP24" s="394"/>
      <c r="AQ24" s="394"/>
      <c r="AR24" s="395"/>
    </row>
    <row r="25" spans="1:44" ht="20.100000000000001" customHeight="1" thickBot="1" x14ac:dyDescent="0.45">
      <c r="A25" s="8"/>
      <c r="S25" s="359" t="s">
        <v>21</v>
      </c>
      <c r="T25" s="360"/>
      <c r="U25" s="360"/>
      <c r="V25" s="360"/>
      <c r="W25" s="361"/>
      <c r="X25" s="37" t="str">
        <f>IFERROR(X20-X23,"")</f>
        <v/>
      </c>
      <c r="Y25" s="23" t="s">
        <v>19</v>
      </c>
      <c r="Z25" s="9"/>
      <c r="AA25" s="393"/>
      <c r="AB25" s="394"/>
      <c r="AC25" s="394"/>
      <c r="AD25" s="394"/>
      <c r="AE25" s="394"/>
      <c r="AF25" s="394"/>
      <c r="AG25" s="394"/>
      <c r="AH25" s="394"/>
      <c r="AI25" s="394"/>
      <c r="AJ25" s="394"/>
      <c r="AK25" s="394"/>
      <c r="AL25" s="394"/>
      <c r="AM25" s="394"/>
      <c r="AN25" s="394"/>
      <c r="AO25" s="394"/>
      <c r="AP25" s="394"/>
      <c r="AQ25" s="394"/>
      <c r="AR25" s="395"/>
    </row>
    <row r="26" spans="1:44" ht="20.100000000000001" customHeight="1" thickBot="1" x14ac:dyDescent="0.45">
      <c r="A26" s="8"/>
      <c r="S26" s="130"/>
      <c r="T26" s="130"/>
      <c r="U26" s="130"/>
      <c r="V26" s="130"/>
      <c r="W26" s="130"/>
      <c r="X26" s="44"/>
      <c r="Y26" s="17"/>
      <c r="Z26" s="9"/>
      <c r="AA26" s="393"/>
      <c r="AB26" s="394"/>
      <c r="AC26" s="394"/>
      <c r="AD26" s="394"/>
      <c r="AE26" s="394"/>
      <c r="AF26" s="394"/>
      <c r="AG26" s="394"/>
      <c r="AH26" s="394"/>
      <c r="AI26" s="394"/>
      <c r="AJ26" s="394"/>
      <c r="AK26" s="394"/>
      <c r="AL26" s="394"/>
      <c r="AM26" s="394"/>
      <c r="AN26" s="394"/>
      <c r="AO26" s="394"/>
      <c r="AP26" s="394"/>
      <c r="AQ26" s="394"/>
      <c r="AR26" s="395"/>
    </row>
    <row r="27" spans="1:44" ht="20.100000000000001" customHeight="1" thickBot="1" x14ac:dyDescent="0.45">
      <c r="A27" s="8"/>
      <c r="C27" s="11" t="s">
        <v>1</v>
      </c>
      <c r="D27" s="12" t="s">
        <v>39</v>
      </c>
      <c r="E27" s="399" t="s">
        <v>94</v>
      </c>
      <c r="F27" s="400"/>
      <c r="G27" s="400"/>
      <c r="H27" s="400"/>
      <c r="I27" s="400"/>
      <c r="J27" s="400"/>
      <c r="K27" s="400"/>
      <c r="L27" s="400"/>
      <c r="M27" s="400"/>
      <c r="N27" s="401"/>
      <c r="Z27" s="9"/>
      <c r="AA27" s="393"/>
      <c r="AB27" s="394"/>
      <c r="AC27" s="394"/>
      <c r="AD27" s="394"/>
      <c r="AE27" s="394"/>
      <c r="AF27" s="394"/>
      <c r="AG27" s="394"/>
      <c r="AH27" s="394"/>
      <c r="AI27" s="394"/>
      <c r="AJ27" s="394"/>
      <c r="AK27" s="394"/>
      <c r="AL27" s="394"/>
      <c r="AM27" s="394"/>
      <c r="AN27" s="394"/>
      <c r="AO27" s="394"/>
      <c r="AP27" s="394"/>
      <c r="AQ27" s="394"/>
      <c r="AR27" s="395"/>
    </row>
    <row r="28" spans="1:44" ht="19.899999999999999" customHeight="1" thickBot="1" x14ac:dyDescent="0.45">
      <c r="A28" s="8"/>
      <c r="C28" s="14"/>
      <c r="Z28" s="9"/>
      <c r="AA28" s="393"/>
      <c r="AB28" s="394"/>
      <c r="AC28" s="394"/>
      <c r="AD28" s="394"/>
      <c r="AE28" s="394"/>
      <c r="AF28" s="394"/>
      <c r="AG28" s="394"/>
      <c r="AH28" s="394"/>
      <c r="AI28" s="394"/>
      <c r="AJ28" s="394"/>
      <c r="AK28" s="394"/>
      <c r="AL28" s="394"/>
      <c r="AM28" s="394"/>
      <c r="AN28" s="394"/>
      <c r="AO28" s="394"/>
      <c r="AP28" s="394"/>
      <c r="AQ28" s="394"/>
      <c r="AR28" s="395"/>
    </row>
    <row r="29" spans="1:44" ht="19.899999999999999" customHeight="1" thickBot="1" x14ac:dyDescent="0.45">
      <c r="A29" s="8"/>
      <c r="D29" s="198" t="s">
        <v>84</v>
      </c>
      <c r="E29" s="199"/>
      <c r="F29" s="199"/>
      <c r="G29" s="199"/>
      <c r="H29" s="356" t="s">
        <v>101</v>
      </c>
      <c r="I29" s="357"/>
      <c r="J29" s="357"/>
      <c r="K29" s="357"/>
      <c r="L29" s="357"/>
      <c r="M29" s="357"/>
      <c r="N29" s="357"/>
      <c r="O29" s="357"/>
      <c r="P29" s="357"/>
      <c r="Q29" s="357"/>
      <c r="R29" s="357"/>
      <c r="S29" s="357"/>
      <c r="T29" s="357"/>
      <c r="U29" s="357"/>
      <c r="V29" s="357"/>
      <c r="W29" s="357"/>
      <c r="X29" s="357"/>
      <c r="Y29" s="358"/>
      <c r="Z29" s="9"/>
      <c r="AA29" s="393"/>
      <c r="AB29" s="394"/>
      <c r="AC29" s="394"/>
      <c r="AD29" s="394"/>
      <c r="AE29" s="394"/>
      <c r="AF29" s="394"/>
      <c r="AG29" s="394"/>
      <c r="AH29" s="394"/>
      <c r="AI29" s="394"/>
      <c r="AJ29" s="394"/>
      <c r="AK29" s="394"/>
      <c r="AL29" s="394"/>
      <c r="AM29" s="394"/>
      <c r="AN29" s="394"/>
      <c r="AO29" s="394"/>
      <c r="AP29" s="394"/>
      <c r="AQ29" s="394"/>
      <c r="AR29" s="395"/>
    </row>
    <row r="30" spans="1:44" ht="19.899999999999999" customHeight="1" x14ac:dyDescent="0.4">
      <c r="A30" s="8"/>
      <c r="E30" s="10"/>
      <c r="F30" s="362" t="s">
        <v>3</v>
      </c>
      <c r="G30" s="363"/>
      <c r="H30" s="17"/>
      <c r="I30" s="364" t="s">
        <v>4</v>
      </c>
      <c r="J30" s="365"/>
      <c r="K30" s="10"/>
      <c r="L30" s="368" t="s">
        <v>5</v>
      </c>
      <c r="M30" s="10"/>
      <c r="N30" s="362" t="s">
        <v>6</v>
      </c>
      <c r="O30" s="370"/>
      <c r="P30" s="370"/>
      <c r="Q30" s="370"/>
      <c r="R30" s="363"/>
      <c r="S30" s="17"/>
      <c r="T30" s="371" t="s">
        <v>42</v>
      </c>
      <c r="U30" s="372"/>
      <c r="V30" s="373"/>
      <c r="X30" s="364" t="s">
        <v>7</v>
      </c>
      <c r="Y30" s="365"/>
      <c r="Z30" s="9"/>
      <c r="AA30" s="393"/>
      <c r="AB30" s="394"/>
      <c r="AC30" s="394"/>
      <c r="AD30" s="394"/>
      <c r="AE30" s="394"/>
      <c r="AF30" s="394"/>
      <c r="AG30" s="394"/>
      <c r="AH30" s="394"/>
      <c r="AI30" s="394"/>
      <c r="AJ30" s="394"/>
      <c r="AK30" s="394"/>
      <c r="AL30" s="394"/>
      <c r="AM30" s="394"/>
      <c r="AN30" s="394"/>
      <c r="AO30" s="394"/>
      <c r="AP30" s="394"/>
      <c r="AQ30" s="394"/>
      <c r="AR30" s="395"/>
    </row>
    <row r="31" spans="1:44" ht="19.899999999999999" customHeight="1" thickBot="1" x14ac:dyDescent="0.45">
      <c r="A31" s="8"/>
      <c r="E31" s="10"/>
      <c r="F31" s="18" t="s">
        <v>9</v>
      </c>
      <c r="G31" s="19" t="s">
        <v>10</v>
      </c>
      <c r="H31" s="16"/>
      <c r="I31" s="366"/>
      <c r="J31" s="367"/>
      <c r="K31" s="10"/>
      <c r="L31" s="369"/>
      <c r="M31" s="10"/>
      <c r="N31" s="377" t="s">
        <v>11</v>
      </c>
      <c r="O31" s="378"/>
      <c r="P31" s="20"/>
      <c r="Q31" s="379" t="s">
        <v>12</v>
      </c>
      <c r="R31" s="380"/>
      <c r="S31" s="16"/>
      <c r="T31" s="374"/>
      <c r="U31" s="375"/>
      <c r="V31" s="376"/>
      <c r="X31" s="366"/>
      <c r="Y31" s="367"/>
      <c r="Z31" s="9"/>
      <c r="AA31" s="393"/>
      <c r="AB31" s="394"/>
      <c r="AC31" s="394"/>
      <c r="AD31" s="394"/>
      <c r="AE31" s="394"/>
      <c r="AF31" s="394"/>
      <c r="AG31" s="394"/>
      <c r="AH31" s="394"/>
      <c r="AI31" s="394"/>
      <c r="AJ31" s="394"/>
      <c r="AK31" s="394"/>
      <c r="AL31" s="394"/>
      <c r="AM31" s="394"/>
      <c r="AN31" s="394"/>
      <c r="AO31" s="394"/>
      <c r="AP31" s="394"/>
      <c r="AQ31" s="394"/>
      <c r="AR31" s="395"/>
    </row>
    <row r="32" spans="1:44" ht="19.899999999999999" customHeight="1" thickBot="1" x14ac:dyDescent="0.45">
      <c r="A32" s="8"/>
      <c r="F32" s="124"/>
      <c r="G32" s="121"/>
      <c r="H32" s="22"/>
      <c r="I32" s="126"/>
      <c r="J32" s="23" t="s">
        <v>13</v>
      </c>
      <c r="K32" s="24" t="s">
        <v>14</v>
      </c>
      <c r="L32" s="129"/>
      <c r="M32" s="25" t="s">
        <v>14</v>
      </c>
      <c r="N32" s="126"/>
      <c r="O32" s="26" t="s">
        <v>15</v>
      </c>
      <c r="P32" s="26" t="s">
        <v>14</v>
      </c>
      <c r="Q32" s="26">
        <v>365</v>
      </c>
      <c r="R32" s="23" t="s">
        <v>16</v>
      </c>
      <c r="S32" s="27" t="s">
        <v>14</v>
      </c>
      <c r="T32" s="28"/>
      <c r="U32" s="29" t="s">
        <v>17</v>
      </c>
      <c r="V32" s="127"/>
      <c r="W32" s="24" t="s">
        <v>18</v>
      </c>
      <c r="X32" s="30" t="str">
        <f>IFERROR(ROUNDDOWN(I32*L32*N32*Q32*T32/V32,1),"")</f>
        <v/>
      </c>
      <c r="Y32" s="31" t="s">
        <v>19</v>
      </c>
      <c r="Z32" s="9"/>
      <c r="AA32" s="393"/>
      <c r="AB32" s="394"/>
      <c r="AC32" s="394"/>
      <c r="AD32" s="394"/>
      <c r="AE32" s="394"/>
      <c r="AF32" s="394"/>
      <c r="AG32" s="394"/>
      <c r="AH32" s="394"/>
      <c r="AI32" s="394"/>
      <c r="AJ32" s="394"/>
      <c r="AK32" s="394"/>
      <c r="AL32" s="394"/>
      <c r="AM32" s="394"/>
      <c r="AN32" s="394"/>
      <c r="AO32" s="394"/>
      <c r="AP32" s="394"/>
      <c r="AQ32" s="394"/>
      <c r="AR32" s="395"/>
    </row>
    <row r="33" spans="1:44" ht="19.899999999999999" customHeight="1" thickBot="1" x14ac:dyDescent="0.45">
      <c r="A33" s="8"/>
      <c r="L33" s="17"/>
      <c r="M33" s="17"/>
      <c r="N33" s="17"/>
      <c r="O33" s="17"/>
      <c r="P33" s="17"/>
      <c r="Q33" s="17"/>
      <c r="R33" s="17"/>
      <c r="S33" s="17"/>
      <c r="V33" s="17"/>
      <c r="Z33" s="9"/>
      <c r="AA33" s="393"/>
      <c r="AB33" s="394"/>
      <c r="AC33" s="394"/>
      <c r="AD33" s="394"/>
      <c r="AE33" s="394"/>
      <c r="AF33" s="394"/>
      <c r="AG33" s="394"/>
      <c r="AH33" s="394"/>
      <c r="AI33" s="394"/>
      <c r="AJ33" s="394"/>
      <c r="AK33" s="394"/>
      <c r="AL33" s="394"/>
      <c r="AM33" s="394"/>
      <c r="AN33" s="394"/>
      <c r="AO33" s="394"/>
      <c r="AP33" s="394"/>
      <c r="AQ33" s="394"/>
      <c r="AR33" s="395"/>
    </row>
    <row r="34" spans="1:44" ht="19.899999999999999" customHeight="1" thickBot="1" x14ac:dyDescent="0.45">
      <c r="A34" s="8"/>
      <c r="D34" s="198" t="s">
        <v>85</v>
      </c>
      <c r="E34" s="199"/>
      <c r="F34" s="199"/>
      <c r="G34" s="199"/>
      <c r="H34" s="356" t="s">
        <v>103</v>
      </c>
      <c r="I34" s="357"/>
      <c r="J34" s="357"/>
      <c r="K34" s="357"/>
      <c r="L34" s="357"/>
      <c r="M34" s="357"/>
      <c r="N34" s="357"/>
      <c r="O34" s="357"/>
      <c r="P34" s="357"/>
      <c r="Q34" s="357"/>
      <c r="R34" s="357"/>
      <c r="S34" s="357"/>
      <c r="T34" s="357"/>
      <c r="U34" s="357"/>
      <c r="V34" s="357"/>
      <c r="W34" s="357"/>
      <c r="X34" s="357"/>
      <c r="Y34" s="358"/>
      <c r="Z34" s="9"/>
      <c r="AA34" s="393"/>
      <c r="AB34" s="394"/>
      <c r="AC34" s="394"/>
      <c r="AD34" s="394"/>
      <c r="AE34" s="394"/>
      <c r="AF34" s="394"/>
      <c r="AG34" s="394"/>
      <c r="AH34" s="394"/>
      <c r="AI34" s="394"/>
      <c r="AJ34" s="394"/>
      <c r="AK34" s="394"/>
      <c r="AL34" s="394"/>
      <c r="AM34" s="394"/>
      <c r="AN34" s="394"/>
      <c r="AO34" s="394"/>
      <c r="AP34" s="394"/>
      <c r="AQ34" s="394"/>
      <c r="AR34" s="395"/>
    </row>
    <row r="35" spans="1:44" ht="19.899999999999999" customHeight="1" thickBot="1" x14ac:dyDescent="0.45">
      <c r="A35" s="8"/>
      <c r="F35" s="124"/>
      <c r="G35" s="119"/>
      <c r="I35" s="123"/>
      <c r="J35" s="23" t="s">
        <v>13</v>
      </c>
      <c r="K35" s="39" t="s">
        <v>14</v>
      </c>
      <c r="L35" s="31"/>
      <c r="M35" s="39" t="s">
        <v>14</v>
      </c>
      <c r="N35" s="123"/>
      <c r="O35" s="26" t="s">
        <v>15</v>
      </c>
      <c r="P35" s="26" t="s">
        <v>14</v>
      </c>
      <c r="Q35" s="33">
        <v>365</v>
      </c>
      <c r="R35" s="23" t="s">
        <v>16</v>
      </c>
      <c r="S35" s="186" t="s">
        <v>14</v>
      </c>
      <c r="T35" s="34"/>
      <c r="U35" s="35" t="s">
        <v>17</v>
      </c>
      <c r="V35" s="23"/>
      <c r="W35" s="39" t="s">
        <v>18</v>
      </c>
      <c r="X35" s="30" t="str">
        <f>IFERROR(ROUNDDOWN(I35*L35*N35*Q35*T35/V35,1),"")</f>
        <v/>
      </c>
      <c r="Y35" s="128" t="s">
        <v>19</v>
      </c>
      <c r="Z35" s="9"/>
      <c r="AA35" s="393"/>
      <c r="AB35" s="394"/>
      <c r="AC35" s="394"/>
      <c r="AD35" s="394"/>
      <c r="AE35" s="394"/>
      <c r="AF35" s="394"/>
      <c r="AG35" s="394"/>
      <c r="AH35" s="394"/>
      <c r="AI35" s="394"/>
      <c r="AJ35" s="394"/>
      <c r="AK35" s="394"/>
      <c r="AL35" s="394"/>
      <c r="AM35" s="394"/>
      <c r="AN35" s="394"/>
      <c r="AO35" s="394"/>
      <c r="AP35" s="394"/>
      <c r="AQ35" s="394"/>
      <c r="AR35" s="395"/>
    </row>
    <row r="36" spans="1:44" ht="20.100000000000001" customHeight="1" thickBot="1" x14ac:dyDescent="0.45">
      <c r="A36" s="8"/>
      <c r="I36" s="14"/>
      <c r="J36" s="17"/>
      <c r="L36" s="14"/>
      <c r="O36" s="17"/>
      <c r="P36" s="17"/>
      <c r="Q36" s="14"/>
      <c r="R36" s="17"/>
      <c r="S36" s="21"/>
      <c r="T36" s="21"/>
      <c r="U36" s="40"/>
      <c r="V36" s="21"/>
      <c r="W36" s="40"/>
      <c r="X36" s="40"/>
      <c r="Y36" s="15"/>
      <c r="Z36" s="9"/>
      <c r="AA36" s="393"/>
      <c r="AB36" s="394"/>
      <c r="AC36" s="394"/>
      <c r="AD36" s="394"/>
      <c r="AE36" s="394"/>
      <c r="AF36" s="394"/>
      <c r="AG36" s="394"/>
      <c r="AH36" s="394"/>
      <c r="AI36" s="394"/>
      <c r="AJ36" s="394"/>
      <c r="AK36" s="394"/>
      <c r="AL36" s="394"/>
      <c r="AM36" s="394"/>
      <c r="AN36" s="394"/>
      <c r="AO36" s="394"/>
      <c r="AP36" s="394"/>
      <c r="AQ36" s="394"/>
      <c r="AR36" s="395"/>
    </row>
    <row r="37" spans="1:44" ht="20.100000000000001" customHeight="1" thickBot="1" x14ac:dyDescent="0.45">
      <c r="A37" s="8"/>
      <c r="S37" s="359" t="s">
        <v>21</v>
      </c>
      <c r="T37" s="360"/>
      <c r="U37" s="360"/>
      <c r="V37" s="360"/>
      <c r="W37" s="361"/>
      <c r="X37" s="37" t="str">
        <f>IFERROR(X32-X35,"")</f>
        <v/>
      </c>
      <c r="Y37" s="41" t="s">
        <v>19</v>
      </c>
      <c r="Z37" s="9"/>
      <c r="AA37" s="393"/>
      <c r="AB37" s="394"/>
      <c r="AC37" s="394"/>
      <c r="AD37" s="394"/>
      <c r="AE37" s="394"/>
      <c r="AF37" s="394"/>
      <c r="AG37" s="394"/>
      <c r="AH37" s="394"/>
      <c r="AI37" s="394"/>
      <c r="AJ37" s="394"/>
      <c r="AK37" s="394"/>
      <c r="AL37" s="394"/>
      <c r="AM37" s="394"/>
      <c r="AN37" s="394"/>
      <c r="AO37" s="394"/>
      <c r="AP37" s="394"/>
      <c r="AQ37" s="394"/>
      <c r="AR37" s="395"/>
    </row>
    <row r="38" spans="1:44" ht="20.100000000000001" customHeight="1" thickBot="1" x14ac:dyDescent="0.45">
      <c r="A38" s="8"/>
      <c r="S38" s="130"/>
      <c r="T38" s="130"/>
      <c r="U38" s="130"/>
      <c r="V38" s="130"/>
      <c r="W38" s="130"/>
      <c r="X38" s="44"/>
      <c r="Y38" s="17"/>
      <c r="Z38" s="9"/>
      <c r="AA38" s="393"/>
      <c r="AB38" s="394"/>
      <c r="AC38" s="394"/>
      <c r="AD38" s="394"/>
      <c r="AE38" s="394"/>
      <c r="AF38" s="394"/>
      <c r="AG38" s="394"/>
      <c r="AH38" s="394"/>
      <c r="AI38" s="394"/>
      <c r="AJ38" s="394"/>
      <c r="AK38" s="394"/>
      <c r="AL38" s="394"/>
      <c r="AM38" s="394"/>
      <c r="AN38" s="394"/>
      <c r="AO38" s="394"/>
      <c r="AP38" s="394"/>
      <c r="AQ38" s="394"/>
      <c r="AR38" s="395"/>
    </row>
    <row r="39" spans="1:44" ht="19.899999999999999" customHeight="1" thickBot="1" x14ac:dyDescent="0.45">
      <c r="A39" s="8"/>
      <c r="C39" s="42" t="s">
        <v>1</v>
      </c>
      <c r="D39" s="12" t="s">
        <v>40</v>
      </c>
      <c r="E39" s="399" t="s">
        <v>94</v>
      </c>
      <c r="F39" s="400"/>
      <c r="G39" s="400"/>
      <c r="H39" s="400"/>
      <c r="I39" s="400"/>
      <c r="J39" s="400"/>
      <c r="K39" s="400"/>
      <c r="L39" s="400"/>
      <c r="M39" s="400"/>
      <c r="N39" s="401"/>
      <c r="Z39" s="9"/>
      <c r="AA39" s="393"/>
      <c r="AB39" s="394"/>
      <c r="AC39" s="394"/>
      <c r="AD39" s="394"/>
      <c r="AE39" s="394"/>
      <c r="AF39" s="394"/>
      <c r="AG39" s="394"/>
      <c r="AH39" s="394"/>
      <c r="AI39" s="394"/>
      <c r="AJ39" s="394"/>
      <c r="AK39" s="394"/>
      <c r="AL39" s="394"/>
      <c r="AM39" s="394"/>
      <c r="AN39" s="394"/>
      <c r="AO39" s="394"/>
      <c r="AP39" s="394"/>
      <c r="AQ39" s="394"/>
      <c r="AR39" s="395"/>
    </row>
    <row r="40" spans="1:44" ht="20.100000000000001" customHeight="1" thickBot="1" x14ac:dyDescent="0.45">
      <c r="A40" s="8"/>
      <c r="C40" s="14"/>
      <c r="Z40" s="9"/>
      <c r="AA40" s="393"/>
      <c r="AB40" s="394"/>
      <c r="AC40" s="394"/>
      <c r="AD40" s="394"/>
      <c r="AE40" s="394"/>
      <c r="AF40" s="394"/>
      <c r="AG40" s="394"/>
      <c r="AH40" s="394"/>
      <c r="AI40" s="394"/>
      <c r="AJ40" s="394"/>
      <c r="AK40" s="394"/>
      <c r="AL40" s="394"/>
      <c r="AM40" s="394"/>
      <c r="AN40" s="394"/>
      <c r="AO40" s="394"/>
      <c r="AP40" s="394"/>
      <c r="AQ40" s="394"/>
      <c r="AR40" s="395"/>
    </row>
    <row r="41" spans="1:44" ht="19.899999999999999" customHeight="1" thickBot="1" x14ac:dyDescent="0.45">
      <c r="A41" s="8"/>
      <c r="D41" s="198" t="s">
        <v>84</v>
      </c>
      <c r="E41" s="199"/>
      <c r="F41" s="199"/>
      <c r="G41" s="199"/>
      <c r="H41" s="356" t="s">
        <v>101</v>
      </c>
      <c r="I41" s="357"/>
      <c r="J41" s="357"/>
      <c r="K41" s="357"/>
      <c r="L41" s="357"/>
      <c r="M41" s="357"/>
      <c r="N41" s="357"/>
      <c r="O41" s="357"/>
      <c r="P41" s="357"/>
      <c r="Q41" s="357"/>
      <c r="R41" s="357"/>
      <c r="S41" s="357"/>
      <c r="T41" s="357"/>
      <c r="U41" s="357"/>
      <c r="V41" s="357"/>
      <c r="W41" s="357"/>
      <c r="X41" s="357"/>
      <c r="Y41" s="358"/>
      <c r="Z41" s="9"/>
      <c r="AA41" s="393"/>
      <c r="AB41" s="394"/>
      <c r="AC41" s="394"/>
      <c r="AD41" s="394"/>
      <c r="AE41" s="394"/>
      <c r="AF41" s="394"/>
      <c r="AG41" s="394"/>
      <c r="AH41" s="394"/>
      <c r="AI41" s="394"/>
      <c r="AJ41" s="394"/>
      <c r="AK41" s="394"/>
      <c r="AL41" s="394"/>
      <c r="AM41" s="394"/>
      <c r="AN41" s="394"/>
      <c r="AO41" s="394"/>
      <c r="AP41" s="394"/>
      <c r="AQ41" s="394"/>
      <c r="AR41" s="395"/>
    </row>
    <row r="42" spans="1:44" ht="19.899999999999999" customHeight="1" x14ac:dyDescent="0.4">
      <c r="A42" s="8"/>
      <c r="E42" s="10"/>
      <c r="F42" s="362" t="s">
        <v>3</v>
      </c>
      <c r="G42" s="363"/>
      <c r="H42" s="17"/>
      <c r="I42" s="364" t="s">
        <v>4</v>
      </c>
      <c r="J42" s="365"/>
      <c r="K42" s="10"/>
      <c r="L42" s="368" t="s">
        <v>5</v>
      </c>
      <c r="M42" s="10"/>
      <c r="N42" s="362" t="s">
        <v>6</v>
      </c>
      <c r="O42" s="370"/>
      <c r="P42" s="370"/>
      <c r="Q42" s="370"/>
      <c r="R42" s="363"/>
      <c r="S42" s="17"/>
      <c r="T42" s="371" t="s">
        <v>42</v>
      </c>
      <c r="U42" s="372"/>
      <c r="V42" s="373"/>
      <c r="X42" s="364" t="s">
        <v>7</v>
      </c>
      <c r="Y42" s="365"/>
      <c r="Z42" s="9"/>
      <c r="AA42" s="393"/>
      <c r="AB42" s="394"/>
      <c r="AC42" s="394"/>
      <c r="AD42" s="394"/>
      <c r="AE42" s="394"/>
      <c r="AF42" s="394"/>
      <c r="AG42" s="394"/>
      <c r="AH42" s="394"/>
      <c r="AI42" s="394"/>
      <c r="AJ42" s="394"/>
      <c r="AK42" s="394"/>
      <c r="AL42" s="394"/>
      <c r="AM42" s="394"/>
      <c r="AN42" s="394"/>
      <c r="AO42" s="394"/>
      <c r="AP42" s="394"/>
      <c r="AQ42" s="394"/>
      <c r="AR42" s="395"/>
    </row>
    <row r="43" spans="1:44" ht="19.899999999999999" customHeight="1" thickBot="1" x14ac:dyDescent="0.45">
      <c r="A43" s="8"/>
      <c r="E43" s="10"/>
      <c r="F43" s="18" t="s">
        <v>9</v>
      </c>
      <c r="G43" s="19" t="s">
        <v>10</v>
      </c>
      <c r="H43" s="16"/>
      <c r="I43" s="366"/>
      <c r="J43" s="367"/>
      <c r="K43" s="10"/>
      <c r="L43" s="369"/>
      <c r="M43" s="10"/>
      <c r="N43" s="377" t="s">
        <v>11</v>
      </c>
      <c r="O43" s="378"/>
      <c r="P43" s="20"/>
      <c r="Q43" s="379" t="s">
        <v>12</v>
      </c>
      <c r="R43" s="380"/>
      <c r="S43" s="16"/>
      <c r="T43" s="374"/>
      <c r="U43" s="375"/>
      <c r="V43" s="376"/>
      <c r="X43" s="366"/>
      <c r="Y43" s="367"/>
      <c r="Z43" s="9"/>
      <c r="AA43" s="393"/>
      <c r="AB43" s="394"/>
      <c r="AC43" s="394"/>
      <c r="AD43" s="394"/>
      <c r="AE43" s="394"/>
      <c r="AF43" s="394"/>
      <c r="AG43" s="394"/>
      <c r="AH43" s="394"/>
      <c r="AI43" s="394"/>
      <c r="AJ43" s="394"/>
      <c r="AK43" s="394"/>
      <c r="AL43" s="394"/>
      <c r="AM43" s="394"/>
      <c r="AN43" s="394"/>
      <c r="AO43" s="394"/>
      <c r="AP43" s="394"/>
      <c r="AQ43" s="394"/>
      <c r="AR43" s="395"/>
    </row>
    <row r="44" spans="1:44" ht="19.899999999999999" customHeight="1" thickBot="1" x14ac:dyDescent="0.45">
      <c r="A44" s="8"/>
      <c r="F44" s="34"/>
      <c r="G44" s="1"/>
      <c r="H44" s="22"/>
      <c r="I44" s="126"/>
      <c r="J44" s="23" t="s">
        <v>13</v>
      </c>
      <c r="K44" s="24" t="s">
        <v>14</v>
      </c>
      <c r="L44" s="129"/>
      <c r="M44" s="25" t="s">
        <v>14</v>
      </c>
      <c r="N44" s="126"/>
      <c r="O44" s="26" t="s">
        <v>15</v>
      </c>
      <c r="P44" s="26" t="s">
        <v>14</v>
      </c>
      <c r="Q44" s="26">
        <v>365</v>
      </c>
      <c r="R44" s="23" t="s">
        <v>16</v>
      </c>
      <c r="S44" s="27" t="s">
        <v>14</v>
      </c>
      <c r="T44" s="28"/>
      <c r="U44" s="29" t="s">
        <v>17</v>
      </c>
      <c r="V44" s="127"/>
      <c r="W44" s="24" t="s">
        <v>18</v>
      </c>
      <c r="X44" s="30" t="str">
        <f>IFERROR(ROUNDDOWN(I44*L44*N44*Q44*T44/V44,1),"")</f>
        <v/>
      </c>
      <c r="Y44" s="31" t="s">
        <v>19</v>
      </c>
      <c r="Z44" s="9"/>
      <c r="AA44" s="393"/>
      <c r="AB44" s="394"/>
      <c r="AC44" s="394"/>
      <c r="AD44" s="394"/>
      <c r="AE44" s="394"/>
      <c r="AF44" s="394"/>
      <c r="AG44" s="394"/>
      <c r="AH44" s="394"/>
      <c r="AI44" s="394"/>
      <c r="AJ44" s="394"/>
      <c r="AK44" s="394"/>
      <c r="AL44" s="394"/>
      <c r="AM44" s="394"/>
      <c r="AN44" s="394"/>
      <c r="AO44" s="394"/>
      <c r="AP44" s="394"/>
      <c r="AQ44" s="394"/>
      <c r="AR44" s="395"/>
    </row>
    <row r="45" spans="1:44" ht="19.899999999999999" customHeight="1" thickBot="1" x14ac:dyDescent="0.45">
      <c r="A45" s="8"/>
      <c r="D45" s="40"/>
      <c r="L45" s="17"/>
      <c r="M45" s="17"/>
      <c r="N45" s="17"/>
      <c r="O45" s="17"/>
      <c r="P45" s="17"/>
      <c r="Q45" s="17"/>
      <c r="R45" s="17"/>
      <c r="S45" s="17"/>
      <c r="V45" s="17"/>
      <c r="Z45" s="9"/>
      <c r="AA45" s="393"/>
      <c r="AB45" s="394"/>
      <c r="AC45" s="394"/>
      <c r="AD45" s="394"/>
      <c r="AE45" s="394"/>
      <c r="AF45" s="394"/>
      <c r="AG45" s="394"/>
      <c r="AH45" s="394"/>
      <c r="AI45" s="394"/>
      <c r="AJ45" s="394"/>
      <c r="AK45" s="394"/>
      <c r="AL45" s="394"/>
      <c r="AM45" s="394"/>
      <c r="AN45" s="394"/>
      <c r="AO45" s="394"/>
      <c r="AP45" s="394"/>
      <c r="AQ45" s="394"/>
      <c r="AR45" s="395"/>
    </row>
    <row r="46" spans="1:44" ht="19.899999999999999" customHeight="1" thickBot="1" x14ac:dyDescent="0.45">
      <c r="A46" s="8"/>
      <c r="D46" s="198" t="s">
        <v>85</v>
      </c>
      <c r="E46" s="199"/>
      <c r="F46" s="199"/>
      <c r="G46" s="199"/>
      <c r="H46" s="356" t="s">
        <v>103</v>
      </c>
      <c r="I46" s="357"/>
      <c r="J46" s="357"/>
      <c r="K46" s="357"/>
      <c r="L46" s="357"/>
      <c r="M46" s="357"/>
      <c r="N46" s="357"/>
      <c r="O46" s="357"/>
      <c r="P46" s="357"/>
      <c r="Q46" s="357"/>
      <c r="R46" s="357"/>
      <c r="S46" s="357"/>
      <c r="T46" s="357"/>
      <c r="U46" s="357"/>
      <c r="V46" s="357"/>
      <c r="W46" s="357"/>
      <c r="X46" s="357"/>
      <c r="Y46" s="358"/>
      <c r="Z46" s="9"/>
      <c r="AA46" s="393"/>
      <c r="AB46" s="394"/>
      <c r="AC46" s="394"/>
      <c r="AD46" s="394"/>
      <c r="AE46" s="394"/>
      <c r="AF46" s="394"/>
      <c r="AG46" s="394"/>
      <c r="AH46" s="394"/>
      <c r="AI46" s="394"/>
      <c r="AJ46" s="394"/>
      <c r="AK46" s="394"/>
      <c r="AL46" s="394"/>
      <c r="AM46" s="394"/>
      <c r="AN46" s="394"/>
      <c r="AO46" s="394"/>
      <c r="AP46" s="394"/>
      <c r="AQ46" s="394"/>
      <c r="AR46" s="395"/>
    </row>
    <row r="47" spans="1:44" ht="19.899999999999999" customHeight="1" thickBot="1" x14ac:dyDescent="0.45">
      <c r="A47" s="8"/>
      <c r="F47" s="124"/>
      <c r="G47" s="119"/>
      <c r="I47" s="123"/>
      <c r="J47" s="23" t="s">
        <v>13</v>
      </c>
      <c r="K47" s="24" t="s">
        <v>14</v>
      </c>
      <c r="L47" s="31"/>
      <c r="M47" s="24" t="s">
        <v>14</v>
      </c>
      <c r="N47" s="123"/>
      <c r="O47" s="33" t="s">
        <v>15</v>
      </c>
      <c r="P47" s="26" t="s">
        <v>14</v>
      </c>
      <c r="Q47" s="15">
        <v>365</v>
      </c>
      <c r="R47" s="23" t="s">
        <v>16</v>
      </c>
      <c r="S47" s="27" t="s">
        <v>14</v>
      </c>
      <c r="T47" s="34"/>
      <c r="U47" s="35" t="s">
        <v>17</v>
      </c>
      <c r="V47" s="23"/>
      <c r="W47" s="24" t="s">
        <v>18</v>
      </c>
      <c r="X47" s="30" t="str">
        <f>IFERROR(ROUNDDOWN(I47*L47*N47*Q47*T47/V47,1),"")</f>
        <v/>
      </c>
      <c r="Y47" s="31" t="s">
        <v>19</v>
      </c>
      <c r="Z47" s="9"/>
      <c r="AA47" s="393"/>
      <c r="AB47" s="394"/>
      <c r="AC47" s="394"/>
      <c r="AD47" s="394"/>
      <c r="AE47" s="394"/>
      <c r="AF47" s="394"/>
      <c r="AG47" s="394"/>
      <c r="AH47" s="394"/>
      <c r="AI47" s="394"/>
      <c r="AJ47" s="394"/>
      <c r="AK47" s="394"/>
      <c r="AL47" s="394"/>
      <c r="AM47" s="394"/>
      <c r="AN47" s="394"/>
      <c r="AO47" s="394"/>
      <c r="AP47" s="394"/>
      <c r="AQ47" s="394"/>
      <c r="AR47" s="395"/>
    </row>
    <row r="48" spans="1:44" ht="19.899999999999999" customHeight="1" thickBot="1" x14ac:dyDescent="0.45">
      <c r="A48" s="8"/>
      <c r="U48" s="36"/>
      <c r="V48" s="17"/>
      <c r="Z48" s="9"/>
      <c r="AA48" s="393"/>
      <c r="AB48" s="394"/>
      <c r="AC48" s="394"/>
      <c r="AD48" s="394"/>
      <c r="AE48" s="394"/>
      <c r="AF48" s="394"/>
      <c r="AG48" s="394"/>
      <c r="AH48" s="394"/>
      <c r="AI48" s="394"/>
      <c r="AJ48" s="394"/>
      <c r="AK48" s="394"/>
      <c r="AL48" s="394"/>
      <c r="AM48" s="394"/>
      <c r="AN48" s="394"/>
      <c r="AO48" s="394"/>
      <c r="AP48" s="394"/>
      <c r="AQ48" s="394"/>
      <c r="AR48" s="395"/>
    </row>
    <row r="49" spans="1:44" ht="18.600000000000001" customHeight="1" thickBot="1" x14ac:dyDescent="0.45">
      <c r="A49" s="8"/>
      <c r="S49" s="359" t="s">
        <v>21</v>
      </c>
      <c r="T49" s="360"/>
      <c r="U49" s="360"/>
      <c r="V49" s="360"/>
      <c r="W49" s="361"/>
      <c r="X49" s="37" t="str">
        <f>IFERROR(X44-X47,"")</f>
        <v/>
      </c>
      <c r="Y49" s="23" t="s">
        <v>19</v>
      </c>
      <c r="Z49" s="9"/>
      <c r="AA49" s="393"/>
      <c r="AB49" s="394"/>
      <c r="AC49" s="394"/>
      <c r="AD49" s="394"/>
      <c r="AE49" s="394"/>
      <c r="AF49" s="394"/>
      <c r="AG49" s="394"/>
      <c r="AH49" s="394"/>
      <c r="AI49" s="394"/>
      <c r="AJ49" s="394"/>
      <c r="AK49" s="394"/>
      <c r="AL49" s="394"/>
      <c r="AM49" s="394"/>
      <c r="AN49" s="394"/>
      <c r="AO49" s="394"/>
      <c r="AP49" s="394"/>
      <c r="AQ49" s="394"/>
      <c r="AR49" s="395"/>
    </row>
    <row r="50" spans="1:44" ht="20.100000000000001" customHeight="1" x14ac:dyDescent="0.4">
      <c r="A50" s="8"/>
      <c r="S50" s="130"/>
      <c r="T50" s="130"/>
      <c r="U50" s="130"/>
      <c r="V50" s="130"/>
      <c r="W50" s="130"/>
      <c r="X50" s="44"/>
      <c r="Y50" s="17"/>
      <c r="Z50" s="9"/>
      <c r="AA50" s="393"/>
      <c r="AB50" s="394"/>
      <c r="AC50" s="394"/>
      <c r="AD50" s="394"/>
      <c r="AE50" s="394"/>
      <c r="AF50" s="394"/>
      <c r="AG50" s="394"/>
      <c r="AH50" s="394"/>
      <c r="AI50" s="394"/>
      <c r="AJ50" s="394"/>
      <c r="AK50" s="394"/>
      <c r="AL50" s="394"/>
      <c r="AM50" s="394"/>
      <c r="AN50" s="394"/>
      <c r="AO50" s="394"/>
      <c r="AP50" s="394"/>
      <c r="AQ50" s="394"/>
      <c r="AR50" s="395"/>
    </row>
    <row r="51" spans="1:44" ht="20.100000000000001" customHeight="1" thickBot="1" x14ac:dyDescent="0.45">
      <c r="A51" s="43"/>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396"/>
      <c r="AB51" s="397"/>
      <c r="AC51" s="397"/>
      <c r="AD51" s="397"/>
      <c r="AE51" s="397"/>
      <c r="AF51" s="397"/>
      <c r="AG51" s="397"/>
      <c r="AH51" s="397"/>
      <c r="AI51" s="397"/>
      <c r="AJ51" s="397"/>
      <c r="AK51" s="397"/>
      <c r="AL51" s="397"/>
      <c r="AM51" s="397"/>
      <c r="AN51" s="397"/>
      <c r="AO51" s="397"/>
      <c r="AP51" s="397"/>
      <c r="AQ51" s="397"/>
      <c r="AR51" s="398"/>
    </row>
    <row r="52" spans="1:44" ht="20.100000000000001" customHeight="1" x14ac:dyDescent="0.4"/>
    <row r="53" spans="1:44" ht="20.100000000000001" customHeight="1" x14ac:dyDescent="0.4"/>
    <row r="54" spans="1:44" ht="20.100000000000001" customHeight="1" x14ac:dyDescent="0.4"/>
    <row r="55" spans="1:44" ht="20.100000000000001" customHeight="1" x14ac:dyDescent="0.4"/>
    <row r="56" spans="1:44" ht="20.100000000000001" customHeight="1" x14ac:dyDescent="0.4"/>
    <row r="57" spans="1:44" ht="20.100000000000001" customHeight="1" x14ac:dyDescent="0.4"/>
    <row r="58" spans="1:44" ht="20.100000000000001" customHeight="1" x14ac:dyDescent="0.4"/>
    <row r="59" spans="1:44" ht="20.100000000000001" customHeight="1" x14ac:dyDescent="0.4"/>
    <row r="60" spans="1:44" ht="20.100000000000001" customHeight="1" x14ac:dyDescent="0.4"/>
    <row r="61" spans="1:44" ht="20.100000000000001" customHeight="1" x14ac:dyDescent="0.4"/>
    <row r="62" spans="1:44" ht="20.100000000000001" customHeight="1" x14ac:dyDescent="0.4"/>
    <row r="63" spans="1:44" ht="20.100000000000001" customHeight="1" x14ac:dyDescent="0.4"/>
    <row r="64" spans="1:4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sheetData>
  <mergeCells count="57">
    <mergeCell ref="D10:G10"/>
    <mergeCell ref="H10:Y10"/>
    <mergeCell ref="AA1:AR51"/>
    <mergeCell ref="E3:N3"/>
    <mergeCell ref="D5:G5"/>
    <mergeCell ref="H5:Y5"/>
    <mergeCell ref="F6:G6"/>
    <mergeCell ref="I6:J7"/>
    <mergeCell ref="L6:L7"/>
    <mergeCell ref="N6:R6"/>
    <mergeCell ref="T6:V7"/>
    <mergeCell ref="X6:Y7"/>
    <mergeCell ref="N7:O7"/>
    <mergeCell ref="Q7:R7"/>
    <mergeCell ref="E27:N27"/>
    <mergeCell ref="S13:W13"/>
    <mergeCell ref="E15:N15"/>
    <mergeCell ref="D17:G17"/>
    <mergeCell ref="H17:Y17"/>
    <mergeCell ref="F18:G18"/>
    <mergeCell ref="I18:J19"/>
    <mergeCell ref="L18:L19"/>
    <mergeCell ref="N18:R18"/>
    <mergeCell ref="T18:V19"/>
    <mergeCell ref="X18:Y19"/>
    <mergeCell ref="N19:O19"/>
    <mergeCell ref="Q19:R19"/>
    <mergeCell ref="D22:G22"/>
    <mergeCell ref="H22:Y22"/>
    <mergeCell ref="S25:W25"/>
    <mergeCell ref="D29:G29"/>
    <mergeCell ref="H29:Y29"/>
    <mergeCell ref="X30:Y31"/>
    <mergeCell ref="N31:O31"/>
    <mergeCell ref="Q31:R31"/>
    <mergeCell ref="D34:G34"/>
    <mergeCell ref="H34:Y34"/>
    <mergeCell ref="F30:G30"/>
    <mergeCell ref="I30:J31"/>
    <mergeCell ref="L30:L31"/>
    <mergeCell ref="N30:R30"/>
    <mergeCell ref="T30:V31"/>
    <mergeCell ref="S37:W37"/>
    <mergeCell ref="E39:N39"/>
    <mergeCell ref="D41:G41"/>
    <mergeCell ref="H41:Y41"/>
    <mergeCell ref="D46:G46"/>
    <mergeCell ref="H46:Y46"/>
    <mergeCell ref="X42:Y43"/>
    <mergeCell ref="S49:W49"/>
    <mergeCell ref="F42:G42"/>
    <mergeCell ref="I42:J43"/>
    <mergeCell ref="L42:L43"/>
    <mergeCell ref="N42:R42"/>
    <mergeCell ref="T42:V43"/>
    <mergeCell ref="N43:O43"/>
    <mergeCell ref="Q43:R43"/>
  </mergeCells>
  <phoneticPr fontId="2"/>
  <dataValidations count="1">
    <dataValidation type="list" allowBlank="1" showInputMessage="1" showErrorMessage="1" sqref="T42:V43 T6:V7 T18:V19 T30:V31" xr:uid="{92563A41-EC50-4037-BD0D-7E55236FDF1A}">
      <formula1>"モーター効率,負荷率,負荷率/モーター効率"</formula1>
    </dataValidation>
  </dataValidations>
  <pageMargins left="1.2598425196850394" right="0" top="0.74803149606299213" bottom="0.74803149606299213" header="0.31496062992125984" footer="0.31496062992125984"/>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TYPE1二酸化炭素削減効果計算表</vt:lpstr>
      <vt:lpstr>2ページ目(1ページで収まらない場合に使用)</vt:lpstr>
      <vt:lpstr>3ページ目(2ページで収まらない場合に使用)</vt:lpstr>
      <vt:lpstr>TYPE1二酸化炭素削減効果計算表!Print_Area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全浄連</dc:creator>
  <cp:lastModifiedBy>加藤</cp:lastModifiedBy>
  <cp:lastPrinted>2024-04-04T04:15:55Z</cp:lastPrinted>
  <dcterms:created xsi:type="dcterms:W3CDTF">2019-03-19T01:26:55Z</dcterms:created>
  <dcterms:modified xsi:type="dcterms:W3CDTF">2025-04-21T05:05:55Z</dcterms:modified>
</cp:coreProperties>
</file>